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3"/>
  <c r="G67"/>
  <c r="G66"/>
  <c r="G77"/>
  <c r="G39"/>
  <c r="G35"/>
  <c r="G33"/>
  <c r="G27"/>
  <c r="E79"/>
  <c r="E78"/>
  <c r="E55"/>
  <c r="E57"/>
  <c r="E21"/>
  <c r="E13"/>
  <c r="D55"/>
  <c r="C55"/>
  <c r="F74" l="1"/>
  <c r="F69"/>
  <c r="F63"/>
  <c r="F52"/>
  <c r="F43"/>
  <c r="F40"/>
  <c r="F34"/>
  <c r="F23"/>
  <c r="F19"/>
  <c r="F16"/>
  <c r="F5"/>
  <c r="F4" l="1"/>
  <c r="E41"/>
  <c r="E27" l="1"/>
  <c r="G64" l="1"/>
  <c r="G32"/>
  <c r="G22"/>
  <c r="G17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<sst xmlns="http://schemas.openxmlformats.org/spreadsheetml/2006/main" count="168" uniqueCount="168">
  <si>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</si>
  <si>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</si>
  <si>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</si>
  <si>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</si>
  <si>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</si>
  <si>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</si>
  <si>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</si>
  <si>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</si>
  <si>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</si>
  <si>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</si>
  <si>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</si>
  <si>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</si>
  <si>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</si>
  <si>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</si>
  <si>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</si>
  <si>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</si>
  <si>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</si>
  <si>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</si>
  <si>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</si>
  <si>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</si>
  <si>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</si>
  <si>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</si>
  <si>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</si>
  <si>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</si>
  <si>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</si>
  <si>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</si>
  <si>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</si>
  <si>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</si>
  <si>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</si>
  <si>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</si>
  <si>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</si>
  <si>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</si>
  <si>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</si>
  <si>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</si>
  <si>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</si>
  <si>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</si>
  <si>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</si>
  <si>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</si>
  <si>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</si>
  <si>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</si>
  <si>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</si>
  <si>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</si>
  <si>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</si>
  <si>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</si>
  <si>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</si>
  <si>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</si>
  <si>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</si>
  <si>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</si>
  <si>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</si>
  <si>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</si>
  <si>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</si>
  <si>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</si>
  <si>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</si>
  <si>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</si>
  <si>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</si>
  <si>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</si>
  <si>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</si>
  <si>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</si>
  <si>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</si>
  <si>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</si>
  <si>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</si>
  <si>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</si>
  <si>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</si>
  <si>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</si>
  <si>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</si>
  <si>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</si>
  <si>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</si>
  <si>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</si>
  <si>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</si>
  <si>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</si>
  <si>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</si>
  <si>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</si>
  <si>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</si>
  <si>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</si>
  <si>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</si>
  <si>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</si>
  <si>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</si>
  <si>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</si>
  <si>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</si>
  <si>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</si>
  <si>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</si>
  <si>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</si>
  <si>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</si>
  <si>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</si>
  <si>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</si>
  <si>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</si>
  <si>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</si>
  <si>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</si>
  <si>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</si>
  <si>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</si>
  <si>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</si>
  <si>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</si>
  <si>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</si>
  <si>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</si>
  <si>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</si>
  <si>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</si>
  <si>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</si>
  <si>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</si>
  <si>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</si>
  <si>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</si>
  <si>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</si>
  <si>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</si>
  <si>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</si>
  <si>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</si>
  <si>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</si>
  <si>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</si>
  <si>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</si>
  <si>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</si>
  <si>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</si>
  <si>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</si>
  <si>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</si>
  <si>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</si>
  <si>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</si>
  <si>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</si>
  <si>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</si>
  <si>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</si>
  <si>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</si>
  <si>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</si>
  <si>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</si>
  <si>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</si>
  <si>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</si>
  <si>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</si>
  <si>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</si>
  <si>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</si>
  <si>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</si>
  <si>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</si>
  <si>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</si>
  <si>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</si>
  <si>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</si>
  <si>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</si>
  <si>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</si>
  <si>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</si>
  <si>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</si>
  <si>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</si>
  <si>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</si>
  <si>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</si>
  <si>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</si>
  <si>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</si>
  <si>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</si>
  <si>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</si>
  <si>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</si>
  <si>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</si>
  <si>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</si>
  <si>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</si>
  <si>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</si>
  <si>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</si>
  <si>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</si>
  <si>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</si>
  <si>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</si>
  <si>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</si>
  <si>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</si>
  <si>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</si>
  <si>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</si>
  <si>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</si>
  <si>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</si>
  <si>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</si>
  <si>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</si>
  <si>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</si>
  <si>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</si>
  <si>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</si>
  <si>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</si>
  <si>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</si>
  <si>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</si>
  <si>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</si>
  <si>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2020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</si>
  <si>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</si>
  <si>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</si>
  <si>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в сравнении с запланированными значениями на соответствующий период (финансовый год) и с соответствующим периодом прошлого года (по состоянию на 01.04.2021)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</si>
</sst>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49.5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165</v>
      </c>
      <c r="E3" s="1" t="s">
        <v>163</v>
      </c>
      <c r="F3" s="1" t="s">
        <v>166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4626412.6547500007</v>
      </c>
      <c r="D4" s="10">
        <f>SUM(D5,D16,D19,D23,D34,D40,D43,D52,D55,D63,D69,D74,D78)</f>
        <v>543040.14048000006</v>
      </c>
      <c r="E4" s="8">
        <f>D4/C4*100</f>
        <v>11.737823255399697</v>
      </c>
      <c r="F4" s="10">
        <f>SUM(F5,F16,F19,F23,F34,F40,F43,F52,F55,F63,F69,F74,F78)</f>
        <v>784845.87707999989</v>
      </c>
      <c r="G4" s="8">
        <f>D4/F4*100</f>
        <v>69.190672505074218</v>
      </c>
    </row>
    <row r="5" spans="1:7">
      <c r="A5" s="5" t="s">
        <v>1</v>
      </c>
      <c r="B5" s="2" t="s">
        <v>2</v>
      </c>
      <c r="C5" s="10">
        <f>SUM(C6:C15)</f>
        <v>533390.14999999991</v>
      </c>
      <c r="D5" s="10">
        <f>SUM(D6:D15)</f>
        <v>84637.359939999995</v>
      </c>
      <c r="E5" s="8">
        <f>D5/C5*100</f>
        <v>15.867814570629024</v>
      </c>
      <c r="F5" s="10">
        <f>SUM(F6:F15)</f>
        <v>93307.500590000011</v>
      </c>
      <c r="G5" s="8">
        <f>D5/F5*100</f>
        <v>90.707991752884638</v>
      </c>
    </row>
    <row r="6" spans="1:7" ht="24">
      <c r="A6" s="4" t="s">
        <v>3</v>
      </c>
      <c r="B6" s="3" t="s">
        <v>4</v>
      </c>
      <c r="C6" s="11">
        <v>3213.33</v>
      </c>
      <c r="D6" s="11">
        <v>952.64710000000002</v>
      </c>
      <c r="E6" s="11">
        <f>D6/C6*100</f>
        <v>29.646724737266329</v>
      </c>
      <c r="F6" s="11">
        <v>923.53763000000004</v>
      </c>
      <c r="G6" s="9">
        <f t="shared" ref="G6:G17" si="0">D6/F6*100</f>
        <v>103.15195277966096</v>
      </c>
    </row>
    <row r="7" spans="1:7" ht="36">
      <c r="A7" s="4" t="s">
        <v>5</v>
      </c>
      <c r="B7" s="3" t="s">
        <v>6</v>
      </c>
      <c r="C7" s="11">
        <v>3494.85</v>
      </c>
      <c r="D7" s="11">
        <v>785.54850999999996</v>
      </c>
      <c r="E7" s="11">
        <f t="shared" ref="E7:E8" si="1">D7/C7*100</f>
        <v>22.477316909166344</v>
      </c>
      <c r="F7" s="11">
        <v>883.06416000000002</v>
      </c>
      <c r="G7" s="9">
        <f t="shared" si="0"/>
        <v>88.957127418691755</v>
      </c>
    </row>
    <row r="8" spans="1:7" ht="36">
      <c r="A8" s="4" t="s">
        <v>7</v>
      </c>
      <c r="B8" s="3" t="s">
        <v>8</v>
      </c>
      <c r="C8" s="11">
        <v>243944.76</v>
      </c>
      <c r="D8" s="11">
        <v>35642.29909</v>
      </c>
      <c r="E8" s="11">
        <f t="shared" si="1"/>
        <v>14.61080741804005</v>
      </c>
      <c r="F8" s="11">
        <v>36080.703079999999</v>
      </c>
      <c r="G8" s="9">
        <f t="shared" si="0"/>
        <v>98.784935013522471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27201.42</v>
      </c>
      <c r="D10" s="11">
        <v>4869.4447200000004</v>
      </c>
      <c r="E10" s="11">
        <f t="shared" ref="E10:E13" si="2">D10/C10*100</f>
        <v>17.901435733869778</v>
      </c>
      <c r="F10" s="11">
        <v>5896.7681000000002</v>
      </c>
      <c r="G10" s="9">
        <f t="shared" si="0"/>
        <v>82.578196012151139</v>
      </c>
    </row>
    <row r="11" spans="1:7">
      <c r="A11" s="4" t="s">
        <v>13</v>
      </c>
      <c r="B11" s="3" t="s">
        <v>14</v>
      </c>
      <c r="C11" s="11">
        <v>2340.35</v>
      </c>
      <c r="D11" s="11">
        <v>417.47761000000003</v>
      </c>
      <c r="E11" s="11">
        <f t="shared" si="2"/>
        <v>17.838255389151197</v>
      </c>
      <c r="F11" s="11">
        <v>307.64918</v>
      </c>
      <c r="G11" s="9">
        <f t="shared" si="0"/>
        <v>135.69924353447001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10504.75</v>
      </c>
      <c r="D13" s="11">
        <v>0</v>
      </c>
      <c r="E13" s="11">
        <f t="shared" si="2"/>
        <v>0</v>
      </c>
      <c r="F13" s="11">
        <v>0</v>
      </c>
      <c r="G13" s="11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242690.69</v>
      </c>
      <c r="D15" s="11">
        <v>41969.942909999998</v>
      </c>
      <c r="E15" s="11">
        <f>D15/C15*100</f>
        <v>17.293594125922176</v>
      </c>
      <c r="F15" s="11">
        <v>49215.778440000002</v>
      </c>
      <c r="G15" s="9">
        <f t="shared" si="0"/>
        <v>85.277413545671024</v>
      </c>
    </row>
    <row r="16" spans="1:7">
      <c r="A16" s="5" t="s">
        <v>23</v>
      </c>
      <c r="B16" s="2" t="s">
        <v>24</v>
      </c>
      <c r="C16" s="10">
        <f>SUM(C17:C18)</f>
        <v>7547</v>
      </c>
      <c r="D16" s="10">
        <f>SUM(D17:D18)</f>
        <v>916.62055999999995</v>
      </c>
      <c r="E16" s="10">
        <f t="shared" ref="E16:E17" si="3">D16/C16*100</f>
        <v>12.145495693653107</v>
      </c>
      <c r="F16" s="10">
        <f>SUM(F17:F18)</f>
        <v>1175.99468</v>
      </c>
      <c r="G16" s="10">
        <f t="shared" si="0"/>
        <v>77.944277775134154</v>
      </c>
    </row>
    <row r="17" spans="1:7">
      <c r="A17" s="4" t="s">
        <v>25</v>
      </c>
      <c r="B17" s="3" t="s">
        <v>26</v>
      </c>
      <c r="C17" s="11">
        <v>7547</v>
      </c>
      <c r="D17" s="11">
        <v>916.62055999999995</v>
      </c>
      <c r="E17" s="11">
        <f t="shared" si="3"/>
        <v>12.145495693653107</v>
      </c>
      <c r="F17" s="11">
        <v>1175.99468</v>
      </c>
      <c r="G17" s="11">
        <f t="shared" si="0"/>
        <v>77.944277775134154</v>
      </c>
    </row>
    <row r="18" spans="1:7">
      <c r="A18" s="4" t="s">
        <v>27</v>
      </c>
      <c r="B18" s="3" t="s">
        <v>28</v>
      </c>
      <c r="C18" s="11"/>
      <c r="D18" s="11"/>
      <c r="E18" s="11"/>
      <c r="F18" s="11"/>
      <c r="G18" s="11"/>
    </row>
    <row r="19" spans="1:7" ht="24">
      <c r="A19" s="5" t="s">
        <v>29</v>
      </c>
      <c r="B19" s="2" t="s">
        <v>30</v>
      </c>
      <c r="C19" s="10">
        <f>SUM(C20:C22)</f>
        <v>46871.86</v>
      </c>
      <c r="D19" s="10">
        <f>SUM(D20:D22)</f>
        <v>4987.1342500000001</v>
      </c>
      <c r="E19" s="10">
        <f>D19/C19*100</f>
        <v>10.639932466942852</v>
      </c>
      <c r="F19" s="10">
        <f>SUM(F20:F22)</f>
        <v>4801.9232700000002</v>
      </c>
      <c r="G19" s="8">
        <f>D19/F19*100</f>
        <v>103.85701664908112</v>
      </c>
    </row>
    <row r="20" spans="1:7" ht="24">
      <c r="A20" s="4" t="s">
        <v>31</v>
      </c>
      <c r="B20" s="3" t="s">
        <v>32</v>
      </c>
      <c r="C20" s="11">
        <v>1386.64</v>
      </c>
      <c r="D20" s="11">
        <v>83.689729999999997</v>
      </c>
      <c r="E20" s="11">
        <f>D20/C20*100</f>
        <v>6.0354331333294864</v>
      </c>
      <c r="F20" s="11">
        <v>4604.6474699999999</v>
      </c>
      <c r="G20" s="9">
        <f t="shared" ref="G20:G22" si="4">D20/F20*100</f>
        <v>1.8175056949582287</v>
      </c>
    </row>
    <row r="21" spans="1:7">
      <c r="A21" s="4" t="s">
        <v>33</v>
      </c>
      <c r="B21" s="3" t="s">
        <v>34</v>
      </c>
      <c r="C21" s="11">
        <v>24387.59</v>
      </c>
      <c r="D21" s="11">
        <v>4581.3772099999996</v>
      </c>
      <c r="E21" s="11">
        <f>D21/C21*100</f>
        <v>18.785690631997667</v>
      </c>
      <c r="F21" s="11"/>
      <c r="G21" s="9"/>
    </row>
    <row r="22" spans="1:7" ht="24">
      <c r="A22" s="4" t="s">
        <v>35</v>
      </c>
      <c r="B22" s="3" t="s">
        <v>36</v>
      </c>
      <c r="C22" s="11">
        <v>21097.63</v>
      </c>
      <c r="D22" s="11">
        <v>322.06731000000002</v>
      </c>
      <c r="E22" s="11">
        <f>D22/C22*100</f>
        <v>1.5265568217851957</v>
      </c>
      <c r="F22" s="11">
        <v>197.2758</v>
      </c>
      <c r="G22" s="11">
        <f t="shared" si="4"/>
        <v>163.25738382508143</v>
      </c>
    </row>
    <row r="23" spans="1:7">
      <c r="A23" s="5" t="s">
        <v>37</v>
      </c>
      <c r="B23" s="2" t="s">
        <v>38</v>
      </c>
      <c r="C23" s="10">
        <f>SUM(C24:C33)</f>
        <v>291667.84000000003</v>
      </c>
      <c r="D23" s="10">
        <f>SUM(D24:D33)</f>
        <v>23923.39631</v>
      </c>
      <c r="E23" s="10">
        <f>D23/C23*100</f>
        <v>8.2022743097079189</v>
      </c>
      <c r="F23" s="10">
        <f>SUM(F24:F33)</f>
        <v>10645.010320000001</v>
      </c>
      <c r="G23" s="8">
        <f>D23/F23*100</f>
        <v>224.738122283004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1606</v>
      </c>
      <c r="D27" s="11">
        <v>66.136300000000006</v>
      </c>
      <c r="E27" s="11">
        <f>D27/C27*100</f>
        <v>4.1180759651307604</v>
      </c>
      <c r="F27" s="11">
        <v>53.360100000000003</v>
      </c>
      <c r="G27" s="11">
        <f t="shared" ref="G27" si="5">D27/F27*100</f>
        <v>123.94335842698948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266118.69</v>
      </c>
      <c r="D31" s="11">
        <v>23568.048470000002</v>
      </c>
      <c r="E31" s="11">
        <f t="shared" ref="E31:E35" si="6">D31/C31*100</f>
        <v>8.8562169271162432</v>
      </c>
      <c r="F31" s="11">
        <v>10229.10773</v>
      </c>
      <c r="G31" s="9">
        <f t="shared" ref="G31:G33" si="7">D31/F31*100</f>
        <v>230.40180133091633</v>
      </c>
    </row>
    <row r="32" spans="1:7">
      <c r="A32" s="4" t="s">
        <v>55</v>
      </c>
      <c r="B32" s="3" t="s">
        <v>56</v>
      </c>
      <c r="C32" s="11">
        <v>16931.150000000001</v>
      </c>
      <c r="D32" s="11">
        <v>143.46253999999999</v>
      </c>
      <c r="E32" s="11">
        <f t="shared" si="6"/>
        <v>0.84732897647236005</v>
      </c>
      <c r="F32" s="11">
        <v>218.76983999999999</v>
      </c>
      <c r="G32" s="11">
        <f t="shared" si="7"/>
        <v>65.576927788583646</v>
      </c>
    </row>
    <row r="33" spans="1:7">
      <c r="A33" s="4" t="s">
        <v>57</v>
      </c>
      <c r="B33" s="3" t="s">
        <v>58</v>
      </c>
      <c r="C33" s="11">
        <v>7012</v>
      </c>
      <c r="D33" s="11">
        <v>145.749</v>
      </c>
      <c r="E33" s="11">
        <f t="shared" si="6"/>
        <v>2.0785653166001139</v>
      </c>
      <c r="F33" s="11">
        <v>143.77265</v>
      </c>
      <c r="G33" s="11">
        <f t="shared" si="7"/>
        <v>101.37463557915918</v>
      </c>
    </row>
    <row r="34" spans="1:7">
      <c r="A34" s="5" t="s">
        <v>59</v>
      </c>
      <c r="B34" s="2" t="s">
        <v>60</v>
      </c>
      <c r="C34" s="10">
        <f>SUM(C35:C39)</f>
        <v>234639.03000000003</v>
      </c>
      <c r="D34" s="10">
        <f>SUM(D35:D39)</f>
        <v>25451.247589999999</v>
      </c>
      <c r="E34" s="10">
        <f>D34/C34*100</f>
        <v>10.846979545559831</v>
      </c>
      <c r="F34" s="10">
        <f>SUM(F35:F39)</f>
        <v>26115.675930000001</v>
      </c>
      <c r="G34" s="8">
        <f>D34/F34*100</f>
        <v>97.455825605353184</v>
      </c>
    </row>
    <row r="35" spans="1:7">
      <c r="A35" s="4" t="s">
        <v>61</v>
      </c>
      <c r="B35" s="3" t="s">
        <v>62</v>
      </c>
      <c r="C35" s="11">
        <v>31517.89</v>
      </c>
      <c r="D35" s="11">
        <v>3764.5389399999999</v>
      </c>
      <c r="E35" s="11">
        <f t="shared" si="6"/>
        <v>11.944133760223162</v>
      </c>
      <c r="F35" s="11">
        <v>3799.9931900000001</v>
      </c>
      <c r="G35" s="11">
        <f t="shared" ref="G35" si="8">D35/F35*100</f>
        <v>99.066991749003634</v>
      </c>
    </row>
    <row r="36" spans="1:7">
      <c r="A36" s="4" t="s">
        <v>63</v>
      </c>
      <c r="B36" s="3" t="s">
        <v>64</v>
      </c>
      <c r="C36" s="11"/>
      <c r="D36" s="11"/>
      <c r="E36" s="11"/>
      <c r="F36" s="11"/>
      <c r="G36" s="11"/>
    </row>
    <row r="37" spans="1:7">
      <c r="A37" s="4" t="s">
        <v>65</v>
      </c>
      <c r="B37" s="3" t="s">
        <v>66</v>
      </c>
      <c r="C37" s="11">
        <v>202459.14</v>
      </c>
      <c r="D37" s="11">
        <v>21558.356469999999</v>
      </c>
      <c r="E37" s="11">
        <f t="shared" ref="E37" si="9">D37/C37*100</f>
        <v>10.648250540825174</v>
      </c>
      <c r="F37" s="11">
        <v>22207.0749</v>
      </c>
      <c r="G37" s="9">
        <f t="shared" ref="G37" si="10">D37/F37*100</f>
        <v>97.07877587245855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662</v>
      </c>
      <c r="D39" s="11">
        <v>128.35218</v>
      </c>
      <c r="E39" s="11">
        <f>D39/C39*100</f>
        <v>19.388546827794563</v>
      </c>
      <c r="F39" s="11">
        <v>108.60784</v>
      </c>
      <c r="G39" s="11">
        <f t="shared" ref="G39" si="11">D39/F39*100</f>
        <v>118.17947949245652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0</v>
      </c>
      <c r="E40" s="10">
        <f t="shared" ref="E40:E41" si="12">D40/C40*100</f>
        <v>0</v>
      </c>
      <c r="F40" s="10">
        <f>SUM(F41:F42)</f>
        <v>0</v>
      </c>
      <c r="G40" s="10"/>
    </row>
    <row r="41" spans="1:7">
      <c r="A41" s="4" t="s">
        <v>73</v>
      </c>
      <c r="B41" s="3" t="s">
        <v>74</v>
      </c>
      <c r="C41" s="11">
        <v>300</v>
      </c>
      <c r="D41" s="11">
        <v>0</v>
      </c>
      <c r="E41" s="11">
        <f t="shared" si="12"/>
        <v>0</v>
      </c>
      <c r="F41" s="11">
        <v>0</v>
      </c>
      <c r="G41" s="11"/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2130302.70475</v>
      </c>
      <c r="D43" s="10">
        <f>SUM(D44:D51)</f>
        <v>335971.83604999998</v>
      </c>
      <c r="E43" s="10">
        <f>D43/C43*100</f>
        <v>15.77108432998153</v>
      </c>
      <c r="F43" s="10">
        <f>SUM(F44:F51)</f>
        <v>367736.31793999998</v>
      </c>
      <c r="G43" s="8">
        <f>D43/F43*100</f>
        <v>91.362158062619557</v>
      </c>
    </row>
    <row r="44" spans="1:7">
      <c r="A44" s="4" t="s">
        <v>79</v>
      </c>
      <c r="B44" s="3" t="s">
        <v>80</v>
      </c>
      <c r="C44" s="11">
        <v>917391.29</v>
      </c>
      <c r="D44" s="11">
        <v>145801.83033</v>
      </c>
      <c r="E44" s="11">
        <f t="shared" ref="E44:E46" si="13">D44/C44*100</f>
        <v>15.893090758470137</v>
      </c>
      <c r="F44" s="11">
        <v>164358.69753</v>
      </c>
      <c r="G44" s="9">
        <f t="shared" ref="G44:G46" si="14">D44/F44*100</f>
        <v>88.709531361056889</v>
      </c>
    </row>
    <row r="45" spans="1:7">
      <c r="A45" s="4" t="s">
        <v>81</v>
      </c>
      <c r="B45" s="3" t="s">
        <v>82</v>
      </c>
      <c r="C45" s="11">
        <v>965674.01474999997</v>
      </c>
      <c r="D45" s="11">
        <v>154583.50865999999</v>
      </c>
      <c r="E45" s="11">
        <f t="shared" si="13"/>
        <v>16.007835594501277</v>
      </c>
      <c r="F45" s="11">
        <v>158593.33252</v>
      </c>
      <c r="G45" s="9">
        <f t="shared" si="14"/>
        <v>97.47163150159902</v>
      </c>
    </row>
    <row r="46" spans="1:7">
      <c r="A46" s="4" t="s">
        <v>83</v>
      </c>
      <c r="B46" s="3" t="s">
        <v>84</v>
      </c>
      <c r="C46" s="11">
        <v>172497.6</v>
      </c>
      <c r="D46" s="11">
        <v>28637.821919999998</v>
      </c>
      <c r="E46" s="11">
        <f t="shared" si="13"/>
        <v>16.60186687814787</v>
      </c>
      <c r="F46" s="11">
        <v>35187.785530000001</v>
      </c>
      <c r="G46" s="9">
        <f t="shared" si="14"/>
        <v>81.385689632512666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15779.68</v>
      </c>
      <c r="D50" s="11">
        <v>3144.67</v>
      </c>
      <c r="E50" s="11">
        <f t="shared" ref="E50:E51" si="15">D50/C50*100</f>
        <v>19.92860438234489</v>
      </c>
      <c r="F50" s="11">
        <v>3532.07</v>
      </c>
      <c r="G50" s="9">
        <f t="shared" ref="G50:G54" si="16">D50/F50*100</f>
        <v>89.031927453306409</v>
      </c>
    </row>
    <row r="51" spans="1:7">
      <c r="A51" s="4" t="s">
        <v>93</v>
      </c>
      <c r="B51" s="3" t="s">
        <v>94</v>
      </c>
      <c r="C51" s="11">
        <v>58960.12</v>
      </c>
      <c r="D51" s="11">
        <v>3804.0051400000002</v>
      </c>
      <c r="E51" s="11">
        <f t="shared" si="15"/>
        <v>6.4518273368507391</v>
      </c>
      <c r="F51" s="11">
        <v>6064.4323599999998</v>
      </c>
      <c r="G51" s="9">
        <f t="shared" si="16"/>
        <v>62.726483109789363</v>
      </c>
    </row>
    <row r="52" spans="1:7">
      <c r="A52" s="5" t="s">
        <v>95</v>
      </c>
      <c r="B52" s="2" t="s">
        <v>96</v>
      </c>
      <c r="C52" s="10">
        <f>SUM(C53:C54)</f>
        <v>138672.72</v>
      </c>
      <c r="D52" s="10">
        <f>SUM(D53:D54)</f>
        <v>27092.62844</v>
      </c>
      <c r="E52" s="10">
        <f>D52/C52*100</f>
        <v>19.537100332350875</v>
      </c>
      <c r="F52" s="10">
        <f>SUM(F53:F54)</f>
        <v>222658.72555</v>
      </c>
      <c r="G52" s="8">
        <f>D52/F52*100</f>
        <v>12.167782049895957</v>
      </c>
    </row>
    <row r="53" spans="1:7">
      <c r="A53" s="4" t="s">
        <v>97</v>
      </c>
      <c r="B53" s="3" t="s">
        <v>98</v>
      </c>
      <c r="C53" s="11">
        <v>133085.75</v>
      </c>
      <c r="D53" s="11">
        <v>25984.909370000001</v>
      </c>
      <c r="E53" s="11">
        <f t="shared" ref="E53:E55" si="17">D53/C53*100</f>
        <v>19.524937395626505</v>
      </c>
      <c r="F53" s="11">
        <v>221063.49598000001</v>
      </c>
      <c r="G53" s="9">
        <f t="shared" si="16"/>
        <v>11.754500332497637</v>
      </c>
    </row>
    <row r="54" spans="1:7">
      <c r="A54" s="4" t="s">
        <v>99</v>
      </c>
      <c r="B54" s="3" t="s">
        <v>100</v>
      </c>
      <c r="C54" s="11">
        <v>5586.97</v>
      </c>
      <c r="D54" s="11">
        <v>1107.7190700000001</v>
      </c>
      <c r="E54" s="11">
        <f t="shared" si="17"/>
        <v>19.826830464455689</v>
      </c>
      <c r="F54" s="11">
        <v>1595.22957</v>
      </c>
      <c r="G54" s="9">
        <f t="shared" si="16"/>
        <v>69.439476977598915</v>
      </c>
    </row>
    <row r="55" spans="1:7">
      <c r="A55" s="5" t="s">
        <v>101</v>
      </c>
      <c r="B55" s="2" t="s">
        <v>102</v>
      </c>
      <c r="C55" s="10">
        <f>SUM(C56:C62)</f>
        <v>976000</v>
      </c>
      <c r="D55" s="10">
        <f>SUM(D56:D62)</f>
        <v>0</v>
      </c>
      <c r="E55" s="10">
        <f t="shared" si="17"/>
        <v>0</v>
      </c>
      <c r="F55" s="10"/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>
        <v>976000</v>
      </c>
      <c r="D57" s="11">
        <v>0</v>
      </c>
      <c r="E57" s="11">
        <f t="shared" ref="E57" si="18">D57/C57*100</f>
        <v>0</v>
      </c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/>
      <c r="G62" s="11"/>
    </row>
    <row r="63" spans="1:7">
      <c r="A63" s="5" t="s">
        <v>117</v>
      </c>
      <c r="B63" s="2" t="s">
        <v>118</v>
      </c>
      <c r="C63" s="10">
        <f>SUM(C64:C68)</f>
        <v>117679.33</v>
      </c>
      <c r="D63" s="10">
        <f>SUM(D64:D68)</f>
        <v>17554.921409999999</v>
      </c>
      <c r="E63" s="10">
        <f t="shared" ref="E63:E64" si="19">D63/C63*100</f>
        <v>14.917591228638027</v>
      </c>
      <c r="F63" s="10">
        <f>SUM(F64:F68)</f>
        <v>32971.13996</v>
      </c>
      <c r="G63" s="10">
        <f t="shared" ref="G63:G64" si="20">D63/F63*100</f>
        <v>53.243295291874404</v>
      </c>
    </row>
    <row r="64" spans="1:7">
      <c r="A64" s="4" t="s">
        <v>119</v>
      </c>
      <c r="B64" s="3" t="s">
        <v>120</v>
      </c>
      <c r="C64" s="11">
        <v>7056.33</v>
      </c>
      <c r="D64" s="11">
        <v>1019.40886</v>
      </c>
      <c r="E64" s="11">
        <f t="shared" si="19"/>
        <v>14.446728823623612</v>
      </c>
      <c r="F64" s="11">
        <v>1009.31571</v>
      </c>
      <c r="G64" s="11">
        <f t="shared" si="20"/>
        <v>100.9999992965531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45874</v>
      </c>
      <c r="D66" s="11">
        <v>10890.155049999999</v>
      </c>
      <c r="E66" s="11">
        <f t="shared" ref="E66:E67" si="21">D66/C66*100</f>
        <v>23.739275079565765</v>
      </c>
      <c r="F66" s="11">
        <v>9807.0993600000002</v>
      </c>
      <c r="G66" s="11">
        <f t="shared" ref="G66:G67" si="22">D66/F66*100</f>
        <v>111.04358842755724</v>
      </c>
    </row>
    <row r="67" spans="1:7">
      <c r="A67" s="4" t="s">
        <v>125</v>
      </c>
      <c r="B67" s="3" t="s">
        <v>126</v>
      </c>
      <c r="C67" s="11">
        <v>64749</v>
      </c>
      <c r="D67" s="11">
        <v>5645.3575000000001</v>
      </c>
      <c r="E67" s="11">
        <f t="shared" si="21"/>
        <v>8.718833495498</v>
      </c>
      <c r="F67" s="11">
        <v>22154.724890000001</v>
      </c>
      <c r="G67" s="11">
        <f t="shared" si="22"/>
        <v>25.481505764705524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138722.02000000002</v>
      </c>
      <c r="D69" s="10">
        <f>SUM(D70:D73)</f>
        <v>21796.534329999999</v>
      </c>
      <c r="E69" s="10">
        <f>D69/C69*100</f>
        <v>15.712382453773376</v>
      </c>
      <c r="F69" s="10">
        <f>SUM(F70:F73)</f>
        <v>24769.789519999998</v>
      </c>
      <c r="G69" s="8">
        <f>D69/F69*100</f>
        <v>87.996445478072033</v>
      </c>
    </row>
    <row r="70" spans="1:7">
      <c r="A70" s="4" t="s">
        <v>131</v>
      </c>
      <c r="B70" s="3" t="s">
        <v>132</v>
      </c>
      <c r="C70" s="11">
        <v>114869.39</v>
      </c>
      <c r="D70" s="11">
        <v>19660.0088</v>
      </c>
      <c r="E70" s="11">
        <f t="shared" ref="E70:E71" si="23">D70/C70*100</f>
        <v>17.11509811273482</v>
      </c>
      <c r="F70" s="11">
        <v>21491.87529</v>
      </c>
      <c r="G70" s="9">
        <f t="shared" ref="G70:G71" si="24">D70/F70*100</f>
        <v>91.476469757609507</v>
      </c>
    </row>
    <row r="71" spans="1:7">
      <c r="A71" s="4" t="s">
        <v>133</v>
      </c>
      <c r="B71" s="3" t="s">
        <v>134</v>
      </c>
      <c r="C71" s="11">
        <v>15035</v>
      </c>
      <c r="D71" s="11">
        <v>1603.6856</v>
      </c>
      <c r="E71" s="11">
        <f t="shared" si="23"/>
        <v>10.666349185234452</v>
      </c>
      <c r="F71" s="11">
        <v>2183.8932</v>
      </c>
      <c r="G71" s="9">
        <f t="shared" si="24"/>
        <v>73.432418764800403</v>
      </c>
    </row>
    <row r="72" spans="1:7">
      <c r="A72" s="4" t="s">
        <v>135</v>
      </c>
      <c r="B72" s="3" t="s">
        <v>136</v>
      </c>
      <c r="C72" s="11">
        <v>4420</v>
      </c>
      <c r="D72" s="11"/>
      <c r="E72" s="11"/>
      <c r="F72" s="11"/>
      <c r="G72" s="9"/>
    </row>
    <row r="73" spans="1:7">
      <c r="A73" s="4" t="s">
        <v>137</v>
      </c>
      <c r="B73" s="3" t="s">
        <v>138</v>
      </c>
      <c r="C73" s="11">
        <v>4397.63</v>
      </c>
      <c r="D73" s="11">
        <v>532.83992999999998</v>
      </c>
      <c r="E73" s="11">
        <f>D73/C73*100</f>
        <v>12.116524809954452</v>
      </c>
      <c r="F73" s="11">
        <v>1094.0210300000001</v>
      </c>
      <c r="G73" s="9">
        <f t="shared" ref="G73:G74" si="25">D73/F73*100</f>
        <v>48.704724624900486</v>
      </c>
    </row>
    <row r="74" spans="1:7">
      <c r="A74" s="5" t="s">
        <v>139</v>
      </c>
      <c r="B74" s="2" t="s">
        <v>140</v>
      </c>
      <c r="C74" s="10">
        <f>SUM(C75:C77)</f>
        <v>7620</v>
      </c>
      <c r="D74" s="10">
        <f>SUM(D75:D77)</f>
        <v>708.46159999999998</v>
      </c>
      <c r="E74" s="10">
        <f>D74/C74*100</f>
        <v>9.2973963254593173</v>
      </c>
      <c r="F74" s="10">
        <f>SUM(F75:F77)</f>
        <v>663.79931999999997</v>
      </c>
      <c r="G74" s="10">
        <f t="shared" si="25"/>
        <v>106.72828046886218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7620</v>
      </c>
      <c r="D77" s="11">
        <v>708.46159999999998</v>
      </c>
      <c r="E77" s="11">
        <f>D77/C77*100</f>
        <v>9.2973963254593173</v>
      </c>
      <c r="F77" s="11">
        <v>663.79931999999997</v>
      </c>
      <c r="G77" s="11">
        <f t="shared" ref="G77" si="26">D77/F77*100</f>
        <v>106.72828046886218</v>
      </c>
    </row>
    <row r="78" spans="1:7">
      <c r="A78" s="5" t="s">
        <v>147</v>
      </c>
      <c r="B78" s="2" t="s">
        <v>148</v>
      </c>
      <c r="C78" s="10">
        <f>SUM(C79)</f>
        <v>3000</v>
      </c>
      <c r="D78" s="10">
        <v>0</v>
      </c>
      <c r="E78" s="10">
        <f t="shared" ref="E78:E79" si="27">D78/C78*100</f>
        <v>0</v>
      </c>
      <c r="F78" s="10">
        <v>0</v>
      </c>
      <c r="G78" s="9"/>
    </row>
    <row r="79" spans="1:7">
      <c r="A79" s="4" t="s">
        <v>149</v>
      </c>
      <c r="B79" s="3" t="s">
        <v>150</v>
      </c>
      <c r="C79" s="11">
        <v>3000</v>
      </c>
      <c r="D79" s="11">
        <v>0</v>
      </c>
      <c r="E79" s="11">
        <f t="shared" si="27"/>
        <v>0</v>
      </c>
      <c r="F79" s="11">
        <v>0</v>
      </c>
      <c r="G79" s="11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2021-08-27T12:13:03Z</dcterms:modified>
</cp:coreProperties>
</file>