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19 год\июнь\"/>
    </mc:Choice>
  </mc:AlternateContent>
  <bookViews>
    <workbookView xWindow="0" yWindow="0" windowWidth="28800" windowHeight="114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E18" i="3"/>
  <c r="F78" i="3" l="1"/>
  <c r="F74" i="3"/>
  <c r="F69" i="3"/>
  <c r="F63" i="3"/>
  <c r="F55" i="3"/>
  <c r="F52" i="3"/>
  <c r="F43" i="3"/>
  <c r="F40" i="3"/>
  <c r="F34" i="3"/>
  <c r="F23" i="3"/>
  <c r="F19" i="3"/>
  <c r="F16" i="3"/>
  <c r="F5" i="3"/>
  <c r="G39" i="3" l="1"/>
  <c r="G35" i="3"/>
  <c r="G27" i="3"/>
  <c r="E13" i="3"/>
  <c r="E36" i="3" l="1"/>
  <c r="G62" i="3"/>
  <c r="D74" i="3"/>
  <c r="D55" i="3"/>
  <c r="G55" i="3" l="1"/>
  <c r="E39" i="3"/>
  <c r="E62" i="3"/>
  <c r="E79" i="3"/>
  <c r="E77" i="3"/>
  <c r="E64" i="3"/>
  <c r="E67" i="3"/>
  <c r="E66" i="3"/>
  <c r="E41" i="3"/>
  <c r="E35" i="3"/>
  <c r="E17" i="3"/>
  <c r="E22" i="3"/>
  <c r="E33" i="3"/>
  <c r="E32" i="3"/>
  <c r="G77" i="3"/>
  <c r="G74" i="3"/>
  <c r="G64" i="3"/>
  <c r="G41" i="3"/>
  <c r="G33" i="3"/>
  <c r="G22" i="3"/>
  <c r="G17" i="3"/>
  <c r="G11" i="3"/>
  <c r="C78" i="3" l="1"/>
  <c r="E78" i="3" s="1"/>
  <c r="C5" i="3"/>
  <c r="F4" i="3" l="1"/>
  <c r="G32" i="3" l="1"/>
  <c r="C52" i="3"/>
  <c r="D52" i="3"/>
  <c r="G67" i="3"/>
  <c r="G71" i="3"/>
  <c r="G66" i="3" l="1"/>
  <c r="G73" i="3"/>
  <c r="G70" i="3"/>
  <c r="G54" i="3"/>
  <c r="G53" i="3"/>
  <c r="G51" i="3"/>
  <c r="G50" i="3"/>
  <c r="G46" i="3"/>
  <c r="G45" i="3"/>
  <c r="G44" i="3"/>
  <c r="G37" i="3"/>
  <c r="G31" i="3"/>
  <c r="G20" i="3"/>
  <c r="G15" i="3"/>
  <c r="G10" i="3"/>
  <c r="G8" i="3"/>
  <c r="G7" i="3"/>
  <c r="G6" i="3"/>
  <c r="E73" i="3"/>
  <c r="E71" i="3"/>
  <c r="E70" i="3"/>
  <c r="E54" i="3"/>
  <c r="E53" i="3"/>
  <c r="E51" i="3"/>
  <c r="E50" i="3"/>
  <c r="E46" i="3"/>
  <c r="E45" i="3"/>
  <c r="E44" i="3"/>
  <c r="E37" i="3"/>
  <c r="E31" i="3"/>
  <c r="E20" i="3"/>
  <c r="E15" i="3"/>
  <c r="E11" i="3"/>
  <c r="E10" i="3"/>
  <c r="E8" i="3"/>
  <c r="E7" i="3"/>
  <c r="E6" i="3"/>
  <c r="C74" i="3" l="1"/>
  <c r="E74" i="3" s="1"/>
  <c r="D69" i="3"/>
  <c r="C69" i="3"/>
  <c r="D63" i="3"/>
  <c r="C63" i="3"/>
  <c r="C55" i="3"/>
  <c r="E55" i="3" s="1"/>
  <c r="D43" i="3"/>
  <c r="C43" i="3"/>
  <c r="D40" i="3"/>
  <c r="C40" i="3"/>
  <c r="D34" i="3"/>
  <c r="G34" i="3" s="1"/>
  <c r="C34" i="3"/>
  <c r="D23" i="3"/>
  <c r="G23" i="3" s="1"/>
  <c r="C23" i="3"/>
  <c r="D19" i="3"/>
  <c r="C19" i="3"/>
  <c r="D16" i="3"/>
  <c r="C16" i="3"/>
  <c r="D5" i="3"/>
  <c r="E63" i="3" l="1"/>
  <c r="G40" i="3"/>
  <c r="E40" i="3"/>
  <c r="G16" i="3"/>
  <c r="E16" i="3"/>
  <c r="E23" i="3"/>
  <c r="C4" i="3"/>
  <c r="G69" i="3"/>
  <c r="E69" i="3"/>
  <c r="G63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<sst xmlns="http://schemas.openxmlformats.org/spreadsheetml/2006/main" count="168" uniqueCount="168">
  <si>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</si>
  <si>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</si>
  <si>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</si>
  <si>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</si>
  <si>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</si>
  <si>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</si>
  <si>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</si>
  <si>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</si>
  <si>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</si>
  <si>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</si>
  <si>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</si>
  <si>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</si>
  <si>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</si>
  <si>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</si>
  <si>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</si>
  <si>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</si>
  <si>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</si>
  <si>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</si>
  <si>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</si>
  <si>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</si>
  <si>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</si>
  <si>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</si>
  <si>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</si>
  <si>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</si>
  <si>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</si>
  <si>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</si>
  <si>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</si>
  <si>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</si>
  <si>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</si>
  <si>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</si>
  <si>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</si>
  <si>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</si>
  <si>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</si>
  <si>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</si>
  <si>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</si>
  <si>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</si>
  <si>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</si>
  <si>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</si>
  <si>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</si>
  <si>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</si>
  <si>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</si>
  <si>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</si>
  <si>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</si>
  <si>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</si>
  <si>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</si>
  <si>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</si>
  <si>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</si>
  <si>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</si>
  <si>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</si>
  <si>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</si>
  <si>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</si>
  <si>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</si>
  <si>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</si>
  <si>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</si>
  <si>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</si>
  <si>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</si>
  <si>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</si>
  <si>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</si>
  <si>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</si>
  <si>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</si>
  <si>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</si>
  <si>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</si>
  <si>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</si>
  <si>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</si>
  <si>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</si>
  <si>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</si>
  <si>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</si>
  <si>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</si>
  <si>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</si>
  <si>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</si>
  <si>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</si>
  <si>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</si>
  <si>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</si>
  <si>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</si>
  <si>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</si>
  <si>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</si>
  <si>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</si>
  <si>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</si>
  <si>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</si>
  <si>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</si>
  <si>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</si>
  <si>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</si>
  <si>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</si>
  <si>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</si>
  <si>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</si>
  <si>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</si>
  <si>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</si>
  <si>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</si>
  <si>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</si>
  <si>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</si>
  <si>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</si>
  <si>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</si>
  <si>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</si>
  <si>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</si>
  <si>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</si>
  <si>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</si>
  <si>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</si>
  <si>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</si>
  <si>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</si>
  <si>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</si>
  <si>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</si>
  <si>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</si>
  <si>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</si>
  <si>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</si>
  <si>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</si>
  <si>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</si>
  <si>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</si>
  <si>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</si>
  <si>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</si>
  <si>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</si>
  <si>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</si>
  <si>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</si>
  <si>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</si>
  <si>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</si>
  <si>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</si>
  <si>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</si>
  <si>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</si>
  <si>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</si>
  <si>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</si>
  <si>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</si>
  <si>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</si>
  <si>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</si>
  <si>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</si>
  <si>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</si>
  <si>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</si>
  <si>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</si>
  <si>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</si>
  <si>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</si>
  <si>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</si>
  <si>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</si>
  <si>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</si>
  <si>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</si>
  <si>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</si>
  <si>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</si>
  <si>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</si>
  <si>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</si>
  <si>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</si>
  <si>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</si>
  <si>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</si>
  <si>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</si>
  <si>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</si>
  <si>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</si>
  <si>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</si>
  <si>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</si>
  <si>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</si>
  <si>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</si>
  <si>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</si>
  <si>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</si>
  <si>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</si>
  <si>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</si>
  <si>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</si>
  <si>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</si>
  <si>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</si>
  <si>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</si>
  <si>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</si>
  <si>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</si>
  <si>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</si>
  <si>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</si>
  <si>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</si>
  <si>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</si>
  <si>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</si>
  <si>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</si>
  <si>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2019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</si>
  <si>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2019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</si>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</sst>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zoomScaleSheetLayoutView="70" workbookViewId="0">
      <selection activeCell="M6" sqref="M6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30" customHeight="1" x14ac:dyDescent="0.25">
      <c r="A1" s="28" t="s">
        <v>165</v>
      </c>
      <c r="B1" s="28"/>
      <c r="C1" s="28"/>
      <c r="D1" s="28"/>
      <c r="E1" s="28"/>
      <c r="F1" s="28"/>
      <c r="G1" s="28"/>
    </row>
    <row r="3" spans="1:7" ht="60" x14ac:dyDescent="0.25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 x14ac:dyDescent="0.25">
      <c r="A4" s="5"/>
      <c r="B4" s="2" t="s">
        <v>0</v>
      </c>
      <c r="C4" s="8">
        <f>SUM(C5,C16,C19,C23,C34,C40,C43,C52,C55,C63,C69,C74,C78)</f>
        <v>3531220.3599999994</v>
      </c>
      <c r="D4" s="8">
        <f>SUM(D5,D16,D19,D23,D34,D40,D43,D52,D55,D63,D69,D74,D78)</f>
        <v>1259243.1142799999</v>
      </c>
      <c r="E4" s="8">
        <f>D4/C4*100</f>
        <v>35.660281316456846</v>
      </c>
      <c r="F4" s="8">
        <f>SUM(F5,F16,F19,F23,F34,F40,F43,F52,F55,F63,F69,F74,F78)</f>
        <v>1187987.8499999999</v>
      </c>
      <c r="G4" s="8">
        <f>D4/F4*100</f>
        <v>105.99797921165607</v>
      </c>
    </row>
    <row r="5" spans="1:7" x14ac:dyDescent="0.25">
      <c r="A5" s="5" t="s">
        <v>1</v>
      </c>
      <c r="B5" s="2" t="s">
        <v>2</v>
      </c>
      <c r="C5" s="26">
        <f>SUM(C6:C15)</f>
        <v>475679.57</v>
      </c>
      <c r="D5" s="10">
        <f>SUM(D6:D15)</f>
        <v>196338.72431000002</v>
      </c>
      <c r="E5" s="8">
        <f>D5/C5*100</f>
        <v>41.275416623421521</v>
      </c>
      <c r="F5" s="12">
        <f>SUM(F6:F15)</f>
        <v>164454.49</v>
      </c>
      <c r="G5" s="8">
        <f>D5/F5*100</f>
        <v>119.38787704124103</v>
      </c>
    </row>
    <row r="6" spans="1:7" ht="24" x14ac:dyDescent="0.25">
      <c r="A6" s="4" t="s">
        <v>3</v>
      </c>
      <c r="B6" s="3" t="s">
        <v>4</v>
      </c>
      <c r="C6" s="27">
        <v>2597.75</v>
      </c>
      <c r="D6" s="27">
        <v>1442.59464</v>
      </c>
      <c r="E6" s="9">
        <f>D6/C6*100</f>
        <v>55.532466172649407</v>
      </c>
      <c r="F6" s="14">
        <v>1247.33</v>
      </c>
      <c r="G6" s="9">
        <f t="shared" ref="G6:G17" si="0">D6/F6*100</f>
        <v>115.65460944577619</v>
      </c>
    </row>
    <row r="7" spans="1:7" ht="36" x14ac:dyDescent="0.25">
      <c r="A7" s="4" t="s">
        <v>5</v>
      </c>
      <c r="B7" s="3" t="s">
        <v>6</v>
      </c>
      <c r="C7" s="27">
        <v>3126.22</v>
      </c>
      <c r="D7" s="27">
        <v>1282.7044699999999</v>
      </c>
      <c r="E7" s="9">
        <f t="shared" ref="E7:E8" si="1">D7/C7*100</f>
        <v>41.030524723148083</v>
      </c>
      <c r="F7" s="14">
        <v>1219.8699999999999</v>
      </c>
      <c r="G7" s="9">
        <f t="shared" si="0"/>
        <v>105.1509152614623</v>
      </c>
    </row>
    <row r="8" spans="1:7" ht="36" x14ac:dyDescent="0.25">
      <c r="A8" s="4" t="s">
        <v>7</v>
      </c>
      <c r="B8" s="3" t="s">
        <v>8</v>
      </c>
      <c r="C8" s="27">
        <v>216333.32</v>
      </c>
      <c r="D8" s="27">
        <v>95924.385980000006</v>
      </c>
      <c r="E8" s="9">
        <f t="shared" si="1"/>
        <v>44.341013201295112</v>
      </c>
      <c r="F8" s="14">
        <v>71035.47</v>
      </c>
      <c r="G8" s="9">
        <f t="shared" si="0"/>
        <v>135.03730739023757</v>
      </c>
    </row>
    <row r="9" spans="1:7" x14ac:dyDescent="0.25">
      <c r="A9" s="4" t="s">
        <v>9</v>
      </c>
      <c r="B9" s="3" t="s">
        <v>10</v>
      </c>
      <c r="C9" s="27"/>
      <c r="D9" s="27"/>
      <c r="E9" s="9"/>
      <c r="F9" s="14"/>
      <c r="G9" s="9"/>
    </row>
    <row r="10" spans="1:7" ht="24" x14ac:dyDescent="0.25">
      <c r="A10" s="4" t="s">
        <v>11</v>
      </c>
      <c r="B10" s="3" t="s">
        <v>12</v>
      </c>
      <c r="C10" s="27">
        <v>29068.84</v>
      </c>
      <c r="D10" s="27">
        <v>12432.160180000001</v>
      </c>
      <c r="E10" s="9">
        <f t="shared" ref="E10:E13" si="2">D10/C10*100</f>
        <v>42.767995489328094</v>
      </c>
      <c r="F10" s="14">
        <v>11416.48</v>
      </c>
      <c r="G10" s="9">
        <f t="shared" si="0"/>
        <v>108.896614192816</v>
      </c>
    </row>
    <row r="11" spans="1:7" x14ac:dyDescent="0.25">
      <c r="A11" s="4" t="s">
        <v>13</v>
      </c>
      <c r="B11" s="3" t="s">
        <v>14</v>
      </c>
      <c r="C11" s="27">
        <v>7524.13</v>
      </c>
      <c r="D11" s="27">
        <v>1200.9719600000001</v>
      </c>
      <c r="E11" s="9">
        <f t="shared" si="2"/>
        <v>15.96160566072091</v>
      </c>
      <c r="F11" s="14">
        <v>839.44</v>
      </c>
      <c r="G11" s="9">
        <f t="shared" si="0"/>
        <v>143.06823120175355</v>
      </c>
    </row>
    <row r="12" spans="1:7" x14ac:dyDescent="0.25">
      <c r="A12" s="4" t="s">
        <v>15</v>
      </c>
      <c r="B12" s="3" t="s">
        <v>16</v>
      </c>
      <c r="C12" s="27"/>
      <c r="D12" s="27"/>
      <c r="E12" s="9"/>
      <c r="F12" s="14"/>
      <c r="G12" s="9"/>
    </row>
    <row r="13" spans="1:7" x14ac:dyDescent="0.25">
      <c r="A13" s="4" t="s">
        <v>17</v>
      </c>
      <c r="B13" s="3" t="s">
        <v>18</v>
      </c>
      <c r="C13" s="27">
        <v>7101.49</v>
      </c>
      <c r="D13" s="27">
        <v>0</v>
      </c>
      <c r="E13" s="11">
        <f t="shared" si="2"/>
        <v>0</v>
      </c>
      <c r="F13" s="14">
        <v>0</v>
      </c>
      <c r="G13" s="9"/>
    </row>
    <row r="14" spans="1:7" ht="24" x14ac:dyDescent="0.25">
      <c r="A14" s="4" t="s">
        <v>19</v>
      </c>
      <c r="B14" s="3" t="s">
        <v>20</v>
      </c>
      <c r="C14" s="27"/>
      <c r="D14" s="27"/>
      <c r="E14" s="9"/>
      <c r="F14" s="14"/>
      <c r="G14" s="9"/>
    </row>
    <row r="15" spans="1:7" x14ac:dyDescent="0.25">
      <c r="A15" s="4" t="s">
        <v>21</v>
      </c>
      <c r="B15" s="3" t="s">
        <v>22</v>
      </c>
      <c r="C15" s="27">
        <v>209927.82</v>
      </c>
      <c r="D15" s="27">
        <v>84055.907080000004</v>
      </c>
      <c r="E15" s="9">
        <f>D15/C15*100</f>
        <v>40.040384871333394</v>
      </c>
      <c r="F15" s="14">
        <v>78695.899999999994</v>
      </c>
      <c r="G15" s="9">
        <f t="shared" si="0"/>
        <v>106.81103727131911</v>
      </c>
    </row>
    <row r="16" spans="1:7" x14ac:dyDescent="0.25">
      <c r="A16" s="5" t="s">
        <v>23</v>
      </c>
      <c r="B16" s="2" t="s">
        <v>24</v>
      </c>
      <c r="C16" s="26">
        <f>SUM(C17:C18)</f>
        <v>6783</v>
      </c>
      <c r="D16" s="26">
        <f>SUM(D17:D18)</f>
        <v>2753.2489800000003</v>
      </c>
      <c r="E16" s="8">
        <f t="shared" ref="E16:E18" si="3">D16/C16*100</f>
        <v>40.590431667403806</v>
      </c>
      <c r="F16" s="12">
        <f>SUM(F17:F18)</f>
        <v>2791.51</v>
      </c>
      <c r="G16" s="8">
        <f t="shared" si="0"/>
        <v>98.629379081572338</v>
      </c>
    </row>
    <row r="17" spans="1:7" x14ac:dyDescent="0.25">
      <c r="A17" s="4" t="s">
        <v>25</v>
      </c>
      <c r="B17" s="3" t="s">
        <v>26</v>
      </c>
      <c r="C17" s="27">
        <v>6635</v>
      </c>
      <c r="D17" s="27">
        <v>2636.4489800000001</v>
      </c>
      <c r="E17" s="9">
        <f t="shared" si="3"/>
        <v>39.735478221552377</v>
      </c>
      <c r="F17" s="15">
        <v>2643.51</v>
      </c>
      <c r="G17" s="9">
        <f t="shared" si="0"/>
        <v>99.732892253102875</v>
      </c>
    </row>
    <row r="18" spans="1:7" x14ac:dyDescent="0.25">
      <c r="A18" s="4" t="s">
        <v>27</v>
      </c>
      <c r="B18" s="3" t="s">
        <v>28</v>
      </c>
      <c r="C18" s="27">
        <v>148</v>
      </c>
      <c r="D18" s="27">
        <v>116.8</v>
      </c>
      <c r="E18" s="27">
        <f t="shared" si="3"/>
        <v>78.918918918918905</v>
      </c>
      <c r="F18" s="15">
        <v>148</v>
      </c>
      <c r="G18" s="27">
        <f>D18/F18*100</f>
        <v>78.918918918918905</v>
      </c>
    </row>
    <row r="19" spans="1:7" ht="24" x14ac:dyDescent="0.25">
      <c r="A19" s="5" t="s">
        <v>29</v>
      </c>
      <c r="B19" s="2" t="s">
        <v>30</v>
      </c>
      <c r="C19" s="26">
        <f>SUM(C20:C22)</f>
        <v>42411.94</v>
      </c>
      <c r="D19" s="26">
        <f>SUM(D20:D22)</f>
        <v>13407.731020000001</v>
      </c>
      <c r="E19" s="8">
        <f>D19/C19*100</f>
        <v>31.613104753048315</v>
      </c>
      <c r="F19" s="12">
        <f>SUM(F20:F22)</f>
        <v>15378.26</v>
      </c>
      <c r="G19" s="8">
        <f>D19/F19*100</f>
        <v>87.186268277425398</v>
      </c>
    </row>
    <row r="20" spans="1:7" ht="24" x14ac:dyDescent="0.25">
      <c r="A20" s="4" t="s">
        <v>31</v>
      </c>
      <c r="B20" s="3" t="s">
        <v>32</v>
      </c>
      <c r="C20" s="27">
        <v>25076.38</v>
      </c>
      <c r="D20" s="27">
        <v>10213.3631</v>
      </c>
      <c r="E20" s="9">
        <f>D20/C20*100</f>
        <v>40.729017106934897</v>
      </c>
      <c r="F20" s="16">
        <v>9032.7800000000007</v>
      </c>
      <c r="G20" s="9">
        <f t="shared" ref="G20:G22" si="4">D20/F20*100</f>
        <v>113.06998620579711</v>
      </c>
    </row>
    <row r="21" spans="1:7" x14ac:dyDescent="0.25">
      <c r="A21" s="4" t="s">
        <v>33</v>
      </c>
      <c r="B21" s="3" t="s">
        <v>34</v>
      </c>
      <c r="C21" s="27"/>
      <c r="D21" s="27"/>
      <c r="E21" s="9"/>
      <c r="F21" s="16"/>
      <c r="G21" s="9"/>
    </row>
    <row r="22" spans="1:7" ht="24" x14ac:dyDescent="0.25">
      <c r="A22" s="4" t="s">
        <v>35</v>
      </c>
      <c r="B22" s="3" t="s">
        <v>36</v>
      </c>
      <c r="C22" s="27">
        <v>17335.560000000001</v>
      </c>
      <c r="D22" s="27">
        <v>3194.3679200000001</v>
      </c>
      <c r="E22" s="9">
        <f>D22/C22*100</f>
        <v>18.426678572829488</v>
      </c>
      <c r="F22" s="16">
        <v>6345.48</v>
      </c>
      <c r="G22" s="9">
        <f t="shared" si="4"/>
        <v>50.340839778866219</v>
      </c>
    </row>
    <row r="23" spans="1:7" x14ac:dyDescent="0.25">
      <c r="A23" s="5" t="s">
        <v>37</v>
      </c>
      <c r="B23" s="2" t="s">
        <v>38</v>
      </c>
      <c r="C23" s="26">
        <f>SUM(C24:C33)</f>
        <v>145277.95000000001</v>
      </c>
      <c r="D23" s="26">
        <f>SUM(D24:D33)</f>
        <v>28620.17251</v>
      </c>
      <c r="E23" s="8">
        <f>D23/C23*100</f>
        <v>19.700286595453747</v>
      </c>
      <c r="F23" s="12">
        <f>SUM(F24:F33)</f>
        <v>36753.96</v>
      </c>
      <c r="G23" s="8">
        <f>D23/F23*100</f>
        <v>77.869629585492277</v>
      </c>
    </row>
    <row r="24" spans="1:7" x14ac:dyDescent="0.25">
      <c r="A24" s="4" t="s">
        <v>39</v>
      </c>
      <c r="B24" s="3" t="s">
        <v>40</v>
      </c>
      <c r="C24" s="27"/>
      <c r="D24" s="27"/>
      <c r="E24" s="9"/>
      <c r="F24" s="13"/>
      <c r="G24" s="9"/>
    </row>
    <row r="25" spans="1:7" x14ac:dyDescent="0.25">
      <c r="A25" s="4" t="s">
        <v>41</v>
      </c>
      <c r="B25" s="3" t="s">
        <v>42</v>
      </c>
      <c r="C25" s="27"/>
      <c r="D25" s="27"/>
      <c r="E25" s="9"/>
      <c r="F25" s="13"/>
      <c r="G25" s="9"/>
    </row>
    <row r="26" spans="1:7" x14ac:dyDescent="0.25">
      <c r="A26" s="4" t="s">
        <v>43</v>
      </c>
      <c r="B26" s="3" t="s">
        <v>44</v>
      </c>
      <c r="C26" s="27"/>
      <c r="D26" s="27"/>
      <c r="E26" s="9"/>
      <c r="F26" s="13"/>
      <c r="G26" s="9"/>
    </row>
    <row r="27" spans="1:7" x14ac:dyDescent="0.25">
      <c r="A27" s="4" t="s">
        <v>45</v>
      </c>
      <c r="B27" s="3" t="s">
        <v>46</v>
      </c>
      <c r="C27" s="27">
        <v>644</v>
      </c>
      <c r="D27" s="27">
        <v>167.91244</v>
      </c>
      <c r="E27" s="9">
        <v>0</v>
      </c>
      <c r="F27" s="17">
        <v>153.53</v>
      </c>
      <c r="G27" s="11">
        <f t="shared" ref="G27" si="5">D27/F27*100</f>
        <v>109.36783690483945</v>
      </c>
    </row>
    <row r="28" spans="1:7" x14ac:dyDescent="0.25">
      <c r="A28" s="4" t="s">
        <v>47</v>
      </c>
      <c r="B28" s="3" t="s">
        <v>48</v>
      </c>
      <c r="C28" s="27"/>
      <c r="D28" s="27"/>
      <c r="E28" s="9"/>
      <c r="F28" s="17"/>
      <c r="G28" s="9"/>
    </row>
    <row r="29" spans="1:7" x14ac:dyDescent="0.25">
      <c r="A29" s="4" t="s">
        <v>49</v>
      </c>
      <c r="B29" s="3" t="s">
        <v>50</v>
      </c>
      <c r="C29" s="27"/>
      <c r="D29" s="27"/>
      <c r="E29" s="9"/>
      <c r="F29" s="17"/>
      <c r="G29" s="9"/>
    </row>
    <row r="30" spans="1:7" x14ac:dyDescent="0.25">
      <c r="A30" s="4" t="s">
        <v>51</v>
      </c>
      <c r="B30" s="3" t="s">
        <v>52</v>
      </c>
      <c r="C30" s="27"/>
      <c r="D30" s="27"/>
      <c r="E30" s="9"/>
      <c r="F30" s="17"/>
      <c r="G30" s="9"/>
    </row>
    <row r="31" spans="1:7" x14ac:dyDescent="0.25">
      <c r="A31" s="4" t="s">
        <v>53</v>
      </c>
      <c r="B31" s="3" t="s">
        <v>54</v>
      </c>
      <c r="C31" s="27">
        <v>113589.92</v>
      </c>
      <c r="D31" s="27">
        <v>24612.853859999999</v>
      </c>
      <c r="E31" s="9">
        <f t="shared" ref="E31:E36" si="6">D31/C31*100</f>
        <v>21.668167263433233</v>
      </c>
      <c r="F31" s="17">
        <v>33864.800000000003</v>
      </c>
      <c r="G31" s="9">
        <f t="shared" ref="G31:G35" si="7">D31/F31*100</f>
        <v>72.679755557392923</v>
      </c>
    </row>
    <row r="32" spans="1:7" x14ac:dyDescent="0.25">
      <c r="A32" s="4" t="s">
        <v>55</v>
      </c>
      <c r="B32" s="3" t="s">
        <v>56</v>
      </c>
      <c r="C32" s="27">
        <v>22358.03</v>
      </c>
      <c r="D32" s="27">
        <v>3129.7725700000001</v>
      </c>
      <c r="E32" s="9">
        <f t="shared" si="6"/>
        <v>13.998427276463982</v>
      </c>
      <c r="F32" s="17">
        <v>2289.21</v>
      </c>
      <c r="G32" s="9">
        <f t="shared" si="7"/>
        <v>136.71845614862769</v>
      </c>
    </row>
    <row r="33" spans="1:7" x14ac:dyDescent="0.25">
      <c r="A33" s="4" t="s">
        <v>57</v>
      </c>
      <c r="B33" s="3" t="s">
        <v>58</v>
      </c>
      <c r="C33" s="27">
        <v>8686</v>
      </c>
      <c r="D33" s="27">
        <v>709.63364000000001</v>
      </c>
      <c r="E33" s="9">
        <f t="shared" si="6"/>
        <v>8.1698553994934375</v>
      </c>
      <c r="F33" s="18">
        <v>446.42</v>
      </c>
      <c r="G33" s="9">
        <f t="shared" si="7"/>
        <v>158.9609874109583</v>
      </c>
    </row>
    <row r="34" spans="1:7" x14ac:dyDescent="0.25">
      <c r="A34" s="5" t="s">
        <v>59</v>
      </c>
      <c r="B34" s="2" t="s">
        <v>60</v>
      </c>
      <c r="C34" s="26">
        <f>SUM(C35:C39)</f>
        <v>321623.18999999994</v>
      </c>
      <c r="D34" s="26">
        <f>SUM(D35:D39)</f>
        <v>51895.168949999999</v>
      </c>
      <c r="E34" s="8">
        <f>D34/C34*100</f>
        <v>16.135394014965154</v>
      </c>
      <c r="F34" s="12">
        <f>SUM(F35:F39)</f>
        <v>53020.299999999996</v>
      </c>
      <c r="G34" s="8">
        <f>D34/F34*100</f>
        <v>97.877924021554023</v>
      </c>
    </row>
    <row r="35" spans="1:7" x14ac:dyDescent="0.25">
      <c r="A35" s="4" t="s">
        <v>61</v>
      </c>
      <c r="B35" s="3" t="s">
        <v>62</v>
      </c>
      <c r="C35" s="27">
        <v>35755.279999999999</v>
      </c>
      <c r="D35" s="27">
        <v>10193.838830000001</v>
      </c>
      <c r="E35" s="9">
        <f t="shared" si="6"/>
        <v>28.510023778306309</v>
      </c>
      <c r="F35" s="19">
        <v>10105.1</v>
      </c>
      <c r="G35" s="11">
        <f t="shared" si="7"/>
        <v>100.87815885048144</v>
      </c>
    </row>
    <row r="36" spans="1:7" x14ac:dyDescent="0.25">
      <c r="A36" s="4" t="s">
        <v>63</v>
      </c>
      <c r="B36" s="3" t="s">
        <v>64</v>
      </c>
      <c r="C36" s="27">
        <v>800</v>
      </c>
      <c r="D36" s="27"/>
      <c r="E36" s="9">
        <f t="shared" si="6"/>
        <v>0</v>
      </c>
      <c r="F36" s="19">
        <v>0</v>
      </c>
      <c r="G36" s="9"/>
    </row>
    <row r="37" spans="1:7" x14ac:dyDescent="0.25">
      <c r="A37" s="4" t="s">
        <v>65</v>
      </c>
      <c r="B37" s="3" t="s">
        <v>66</v>
      </c>
      <c r="C37" s="27">
        <v>284455.90999999997</v>
      </c>
      <c r="D37" s="27">
        <v>41533.158349999998</v>
      </c>
      <c r="E37" s="9">
        <f t="shared" ref="E37" si="8">D37/C37*100</f>
        <v>14.600912440173946</v>
      </c>
      <c r="F37" s="19">
        <v>42812.21</v>
      </c>
      <c r="G37" s="9">
        <f t="shared" ref="G37:G39" si="9">D37/F37*100</f>
        <v>97.012413865109977</v>
      </c>
    </row>
    <row r="38" spans="1:7" ht="24" x14ac:dyDescent="0.25">
      <c r="A38" s="4" t="s">
        <v>67</v>
      </c>
      <c r="B38" s="3" t="s">
        <v>68</v>
      </c>
      <c r="C38" s="27"/>
      <c r="D38" s="27"/>
      <c r="E38" s="9"/>
      <c r="F38" s="19"/>
      <c r="G38" s="9"/>
    </row>
    <row r="39" spans="1:7" x14ac:dyDescent="0.25">
      <c r="A39" s="4" t="s">
        <v>69</v>
      </c>
      <c r="B39" s="3" t="s">
        <v>70</v>
      </c>
      <c r="C39" s="27">
        <v>612</v>
      </c>
      <c r="D39" s="27">
        <v>168.17177000000001</v>
      </c>
      <c r="E39" s="9">
        <f>D39/C39*100</f>
        <v>27.479047385620913</v>
      </c>
      <c r="F39" s="19">
        <v>102.99</v>
      </c>
      <c r="G39" s="11">
        <f t="shared" si="9"/>
        <v>163.28941644819886</v>
      </c>
    </row>
    <row r="40" spans="1:7" x14ac:dyDescent="0.25">
      <c r="A40" s="5" t="s">
        <v>71</v>
      </c>
      <c r="B40" s="2" t="s">
        <v>72</v>
      </c>
      <c r="C40" s="26">
        <f>SUM(C41:C42)</f>
        <v>2250.5100000000002</v>
      </c>
      <c r="D40" s="26">
        <f>SUM(D41:D42)</f>
        <v>481.44635</v>
      </c>
      <c r="E40" s="8">
        <f t="shared" ref="E40:E41" si="10">D40/C40*100</f>
        <v>21.392766528475764</v>
      </c>
      <c r="F40" s="12">
        <f>SUM(F41:F42)</f>
        <v>981.04</v>
      </c>
      <c r="G40" s="8">
        <f t="shared" ref="G40:G41" si="11">D40/F40*100</f>
        <v>49.075098874663624</v>
      </c>
    </row>
    <row r="41" spans="1:7" x14ac:dyDescent="0.25">
      <c r="A41" s="4" t="s">
        <v>73</v>
      </c>
      <c r="B41" s="3" t="s">
        <v>74</v>
      </c>
      <c r="C41" s="27">
        <v>2250.5100000000002</v>
      </c>
      <c r="D41" s="27">
        <v>481.44635</v>
      </c>
      <c r="E41" s="9">
        <f t="shared" si="10"/>
        <v>21.392766528475764</v>
      </c>
      <c r="F41" s="20">
        <v>981.04</v>
      </c>
      <c r="G41" s="9">
        <f t="shared" si="11"/>
        <v>49.075098874663624</v>
      </c>
    </row>
    <row r="42" spans="1:7" x14ac:dyDescent="0.25">
      <c r="A42" s="4" t="s">
        <v>75</v>
      </c>
      <c r="B42" s="3" t="s">
        <v>76</v>
      </c>
      <c r="C42" s="27"/>
      <c r="D42" s="27"/>
      <c r="E42" s="9"/>
      <c r="F42" s="13"/>
      <c r="G42" s="9"/>
    </row>
    <row r="43" spans="1:7" x14ac:dyDescent="0.25">
      <c r="A43" s="5" t="s">
        <v>77</v>
      </c>
      <c r="B43" s="2" t="s">
        <v>78</v>
      </c>
      <c r="C43" s="26">
        <f>SUM(C44:C51)</f>
        <v>1881515.3299999998</v>
      </c>
      <c r="D43" s="26">
        <f>SUM(D44:D51)</f>
        <v>798154.64719999989</v>
      </c>
      <c r="E43" s="8">
        <f>D43/C43*100</f>
        <v>42.420842098586562</v>
      </c>
      <c r="F43" s="12">
        <f>SUM(F44:F51)</f>
        <v>750027.36</v>
      </c>
      <c r="G43" s="8">
        <f>D43/F43*100</f>
        <v>106.41673754408106</v>
      </c>
    </row>
    <row r="44" spans="1:7" x14ac:dyDescent="0.25">
      <c r="A44" s="4" t="s">
        <v>79</v>
      </c>
      <c r="B44" s="3" t="s">
        <v>80</v>
      </c>
      <c r="C44" s="27">
        <v>837197.16</v>
      </c>
      <c r="D44" s="27">
        <v>347697.40405000001</v>
      </c>
      <c r="E44" s="9">
        <f t="shared" ref="E44:E46" si="12">D44/C44*100</f>
        <v>41.531125601286085</v>
      </c>
      <c r="F44" s="21">
        <v>336832.3</v>
      </c>
      <c r="G44" s="9">
        <f t="shared" ref="G44:G46" si="13">D44/F44*100</f>
        <v>103.2256716621298</v>
      </c>
    </row>
    <row r="45" spans="1:7" x14ac:dyDescent="0.25">
      <c r="A45" s="4" t="s">
        <v>81</v>
      </c>
      <c r="B45" s="3" t="s">
        <v>82</v>
      </c>
      <c r="C45" s="27">
        <v>823386.97</v>
      </c>
      <c r="D45" s="27">
        <v>364080.33882</v>
      </c>
      <c r="E45" s="9">
        <f t="shared" si="12"/>
        <v>44.217403491337734</v>
      </c>
      <c r="F45" s="21">
        <v>335924.24</v>
      </c>
      <c r="G45" s="9">
        <f t="shared" si="13"/>
        <v>108.38168118501959</v>
      </c>
    </row>
    <row r="46" spans="1:7" x14ac:dyDescent="0.25">
      <c r="A46" s="4" t="s">
        <v>83</v>
      </c>
      <c r="B46" s="3" t="s">
        <v>84</v>
      </c>
      <c r="C46" s="27">
        <v>154670.66</v>
      </c>
      <c r="D46" s="27">
        <v>66722.741020000001</v>
      </c>
      <c r="E46" s="9">
        <f t="shared" si="12"/>
        <v>43.138589451936134</v>
      </c>
      <c r="F46" s="21">
        <v>60456.83</v>
      </c>
      <c r="G46" s="9">
        <f t="shared" si="13"/>
        <v>110.36427318468401</v>
      </c>
    </row>
    <row r="47" spans="1:7" x14ac:dyDescent="0.25">
      <c r="A47" s="4" t="s">
        <v>85</v>
      </c>
      <c r="B47" s="3" t="s">
        <v>86</v>
      </c>
      <c r="C47" s="27"/>
      <c r="D47" s="27"/>
      <c r="E47" s="9"/>
      <c r="F47" s="21"/>
      <c r="G47" s="9"/>
    </row>
    <row r="48" spans="1:7" ht="24" x14ac:dyDescent="0.25">
      <c r="A48" s="4" t="s">
        <v>87</v>
      </c>
      <c r="B48" s="3" t="s">
        <v>88</v>
      </c>
      <c r="C48" s="27"/>
      <c r="D48" s="27"/>
      <c r="E48" s="9"/>
      <c r="F48" s="21"/>
      <c r="G48" s="9"/>
    </row>
    <row r="49" spans="1:7" x14ac:dyDescent="0.25">
      <c r="A49" s="4" t="s">
        <v>89</v>
      </c>
      <c r="B49" s="3" t="s">
        <v>90</v>
      </c>
      <c r="C49" s="27"/>
      <c r="D49" s="27"/>
      <c r="E49" s="9"/>
      <c r="F49" s="21"/>
      <c r="G49" s="9"/>
    </row>
    <row r="50" spans="1:7" x14ac:dyDescent="0.25">
      <c r="A50" s="4" t="s">
        <v>91</v>
      </c>
      <c r="B50" s="3" t="s">
        <v>92</v>
      </c>
      <c r="C50" s="27">
        <v>16354.73</v>
      </c>
      <c r="D50" s="27">
        <v>7598.2770300000002</v>
      </c>
      <c r="E50" s="9">
        <f t="shared" ref="E50:E51" si="14">D50/C50*100</f>
        <v>46.459201894497802</v>
      </c>
      <c r="F50" s="21">
        <v>7494.57</v>
      </c>
      <c r="G50" s="9">
        <f t="shared" ref="G50:G54" si="15">D50/F50*100</f>
        <v>101.38376224386457</v>
      </c>
    </row>
    <row r="51" spans="1:7" x14ac:dyDescent="0.25">
      <c r="A51" s="4" t="s">
        <v>93</v>
      </c>
      <c r="B51" s="3" t="s">
        <v>94</v>
      </c>
      <c r="C51" s="27">
        <v>49905.81</v>
      </c>
      <c r="D51" s="27">
        <v>12055.886280000001</v>
      </c>
      <c r="E51" s="9">
        <f t="shared" si="14"/>
        <v>24.157280044147168</v>
      </c>
      <c r="F51" s="21">
        <v>9319.42</v>
      </c>
      <c r="G51" s="9">
        <f t="shared" si="15"/>
        <v>129.3630534947454</v>
      </c>
    </row>
    <row r="52" spans="1:7" x14ac:dyDescent="0.25">
      <c r="A52" s="5" t="s">
        <v>95</v>
      </c>
      <c r="B52" s="2" t="s">
        <v>96</v>
      </c>
      <c r="C52" s="26">
        <f>SUM(C53:C54)</f>
        <v>367443.89999999997</v>
      </c>
      <c r="D52" s="26">
        <f>SUM(D53:D54)</f>
        <v>65473.117449999998</v>
      </c>
      <c r="E52" s="8">
        <f>D52/C52*100</f>
        <v>17.818534325920229</v>
      </c>
      <c r="F52" s="12">
        <f>SUM(F53:F54)</f>
        <v>52757.45</v>
      </c>
      <c r="G52" s="8">
        <f>D52/F52*100</f>
        <v>124.10212671385747</v>
      </c>
    </row>
    <row r="53" spans="1:7" x14ac:dyDescent="0.25">
      <c r="A53" s="4" t="s">
        <v>97</v>
      </c>
      <c r="B53" s="3" t="s">
        <v>98</v>
      </c>
      <c r="C53" s="27">
        <v>362011.54</v>
      </c>
      <c r="D53" s="27">
        <v>62783.990689999999</v>
      </c>
      <c r="E53" s="9">
        <f t="shared" ref="E53:E55" si="16">D53/C53*100</f>
        <v>17.343090966105667</v>
      </c>
      <c r="F53" s="22">
        <v>50955.199999999997</v>
      </c>
      <c r="G53" s="9">
        <f t="shared" si="15"/>
        <v>123.21409922834177</v>
      </c>
    </row>
    <row r="54" spans="1:7" x14ac:dyDescent="0.25">
      <c r="A54" s="4" t="s">
        <v>99</v>
      </c>
      <c r="B54" s="3" t="s">
        <v>100</v>
      </c>
      <c r="C54" s="27">
        <v>5432.36</v>
      </c>
      <c r="D54" s="27">
        <v>2689.1267600000001</v>
      </c>
      <c r="E54" s="9">
        <f t="shared" si="16"/>
        <v>49.501998394804474</v>
      </c>
      <c r="F54" s="22">
        <v>1802.25</v>
      </c>
      <c r="G54" s="9">
        <f t="shared" si="15"/>
        <v>149.20941933693993</v>
      </c>
    </row>
    <row r="55" spans="1:7" x14ac:dyDescent="0.25">
      <c r="A55" s="5" t="s">
        <v>101</v>
      </c>
      <c r="B55" s="2" t="s">
        <v>102</v>
      </c>
      <c r="C55" s="26">
        <f>SUM(C56:C62)</f>
        <v>12488</v>
      </c>
      <c r="D55" s="26">
        <f>SUM(D56:D62)</f>
        <v>3189.87365</v>
      </c>
      <c r="E55" s="8">
        <f t="shared" si="16"/>
        <v>25.543510970531713</v>
      </c>
      <c r="F55" s="12">
        <f>SUM(F56:F62)</f>
        <v>3468.71</v>
      </c>
      <c r="G55" s="8">
        <f>D55/F55*100</f>
        <v>91.961381897016466</v>
      </c>
    </row>
    <row r="56" spans="1:7" x14ac:dyDescent="0.25">
      <c r="A56" s="4" t="s">
        <v>103</v>
      </c>
      <c r="B56" s="3" t="s">
        <v>104</v>
      </c>
      <c r="C56" s="27"/>
      <c r="D56" s="27"/>
      <c r="E56" s="9"/>
      <c r="F56" s="13"/>
      <c r="G56" s="9"/>
    </row>
    <row r="57" spans="1:7" x14ac:dyDescent="0.25">
      <c r="A57" s="4" t="s">
        <v>105</v>
      </c>
      <c r="B57" s="3" t="s">
        <v>106</v>
      </c>
      <c r="C57" s="27"/>
      <c r="D57" s="27"/>
      <c r="E57" s="9"/>
      <c r="F57" s="13"/>
      <c r="G57" s="9"/>
    </row>
    <row r="58" spans="1:7" x14ac:dyDescent="0.25">
      <c r="A58" s="4" t="s">
        <v>107</v>
      </c>
      <c r="B58" s="3" t="s">
        <v>108</v>
      </c>
      <c r="C58" s="27"/>
      <c r="D58" s="27"/>
      <c r="E58" s="9"/>
      <c r="F58" s="13"/>
      <c r="G58" s="9"/>
    </row>
    <row r="59" spans="1:7" x14ac:dyDescent="0.25">
      <c r="A59" s="4" t="s">
        <v>109</v>
      </c>
      <c r="B59" s="3" t="s">
        <v>110</v>
      </c>
      <c r="C59" s="27"/>
      <c r="D59" s="27"/>
      <c r="E59" s="9"/>
      <c r="F59" s="13"/>
      <c r="G59" s="9"/>
    </row>
    <row r="60" spans="1:7" ht="24" x14ac:dyDescent="0.25">
      <c r="A60" s="4" t="s">
        <v>111</v>
      </c>
      <c r="B60" s="3" t="s">
        <v>112</v>
      </c>
      <c r="C60" s="27"/>
      <c r="D60" s="27"/>
      <c r="E60" s="9"/>
      <c r="F60" s="13"/>
      <c r="G60" s="9"/>
    </row>
    <row r="61" spans="1:7" x14ac:dyDescent="0.25">
      <c r="A61" s="4" t="s">
        <v>113</v>
      </c>
      <c r="B61" s="3" t="s">
        <v>114</v>
      </c>
      <c r="C61" s="27"/>
      <c r="D61" s="27"/>
      <c r="E61" s="9"/>
      <c r="F61" s="13"/>
      <c r="G61" s="9"/>
    </row>
    <row r="62" spans="1:7" x14ac:dyDescent="0.25">
      <c r="A62" s="4" t="s">
        <v>115</v>
      </c>
      <c r="B62" s="3" t="s">
        <v>116</v>
      </c>
      <c r="C62" s="27">
        <v>12488</v>
      </c>
      <c r="D62" s="27">
        <v>3189.87365</v>
      </c>
      <c r="E62" s="9">
        <f t="shared" ref="E62" si="17">D62/C62*100</f>
        <v>25.543510970531713</v>
      </c>
      <c r="F62" s="23">
        <v>3468.71</v>
      </c>
      <c r="G62" s="9">
        <f t="shared" ref="G62" si="18">D62/F62*100</f>
        <v>91.961381897016466</v>
      </c>
    </row>
    <row r="63" spans="1:7" x14ac:dyDescent="0.25">
      <c r="A63" s="5" t="s">
        <v>117</v>
      </c>
      <c r="B63" s="2" t="s">
        <v>118</v>
      </c>
      <c r="C63" s="26">
        <f>SUM(C64:C68)</f>
        <v>128263.59999999999</v>
      </c>
      <c r="D63" s="26">
        <f>SUM(D64:D68)</f>
        <v>48724.790850000005</v>
      </c>
      <c r="E63" s="8">
        <f t="shared" ref="E63:E64" si="19">D63/C63*100</f>
        <v>37.988011290810491</v>
      </c>
      <c r="F63" s="12">
        <f>SUM(F64:F68)</f>
        <v>56832.320000000007</v>
      </c>
      <c r="G63" s="8">
        <f>D63/F63*100</f>
        <v>85.734298459045831</v>
      </c>
    </row>
    <row r="64" spans="1:7" x14ac:dyDescent="0.25">
      <c r="A64" s="4" t="s">
        <v>119</v>
      </c>
      <c r="B64" s="3" t="s">
        <v>120</v>
      </c>
      <c r="C64" s="27">
        <v>6915.7</v>
      </c>
      <c r="D64" s="27">
        <v>2463.1469499999998</v>
      </c>
      <c r="E64" s="9">
        <f t="shared" si="19"/>
        <v>35.616740893908059</v>
      </c>
      <c r="F64" s="24">
        <v>2678.82</v>
      </c>
      <c r="G64" s="9">
        <f t="shared" ref="G64" si="20">D64/F64*100</f>
        <v>91.948953270469829</v>
      </c>
    </row>
    <row r="65" spans="1:7" x14ac:dyDescent="0.25">
      <c r="A65" s="4" t="s">
        <v>121</v>
      </c>
      <c r="B65" s="3" t="s">
        <v>122</v>
      </c>
      <c r="C65" s="27"/>
      <c r="D65" s="27"/>
      <c r="E65" s="9"/>
      <c r="F65" s="24"/>
      <c r="G65" s="9"/>
    </row>
    <row r="66" spans="1:7" x14ac:dyDescent="0.25">
      <c r="A66" s="4" t="s">
        <v>123</v>
      </c>
      <c r="B66" s="3" t="s">
        <v>124</v>
      </c>
      <c r="C66" s="27">
        <v>34818</v>
      </c>
      <c r="D66" s="27">
        <v>19498.133140000002</v>
      </c>
      <c r="E66" s="9">
        <f t="shared" ref="E66:E67" si="21">D66/C66*100</f>
        <v>56.000152622206912</v>
      </c>
      <c r="F66" s="24">
        <v>16859.38</v>
      </c>
      <c r="G66" s="9">
        <f t="shared" ref="G66:G67" si="22">D66/F66*100</f>
        <v>115.65154317655811</v>
      </c>
    </row>
    <row r="67" spans="1:7" x14ac:dyDescent="0.25">
      <c r="A67" s="4" t="s">
        <v>125</v>
      </c>
      <c r="B67" s="3" t="s">
        <v>126</v>
      </c>
      <c r="C67" s="27">
        <v>86529.9</v>
      </c>
      <c r="D67" s="27">
        <v>26763.510760000001</v>
      </c>
      <c r="E67" s="9">
        <f t="shared" si="21"/>
        <v>30.929783531472939</v>
      </c>
      <c r="F67" s="24">
        <v>37294.120000000003</v>
      </c>
      <c r="G67" s="9">
        <f t="shared" si="22"/>
        <v>71.763352399788488</v>
      </c>
    </row>
    <row r="68" spans="1:7" x14ac:dyDescent="0.25">
      <c r="A68" s="4" t="s">
        <v>127</v>
      </c>
      <c r="B68" s="3" t="s">
        <v>128</v>
      </c>
      <c r="C68" s="27"/>
      <c r="D68" s="27"/>
      <c r="E68" s="9"/>
      <c r="F68" s="13"/>
      <c r="G68" s="9"/>
    </row>
    <row r="69" spans="1:7" x14ac:dyDescent="0.25">
      <c r="A69" s="5" t="s">
        <v>129</v>
      </c>
      <c r="B69" s="2" t="s">
        <v>130</v>
      </c>
      <c r="C69" s="26">
        <f>SUM(C70:C73)</f>
        <v>141353.07</v>
      </c>
      <c r="D69" s="26">
        <f>SUM(D70:D73)</f>
        <v>48443.901729999998</v>
      </c>
      <c r="E69" s="8">
        <f>D69/C69*100</f>
        <v>34.271559669698007</v>
      </c>
      <c r="F69" s="12">
        <f>SUM(F70:F73)</f>
        <v>50676.799999999996</v>
      </c>
      <c r="G69" s="8">
        <f>D69/F69*100</f>
        <v>95.593845171755135</v>
      </c>
    </row>
    <row r="70" spans="1:7" x14ac:dyDescent="0.25">
      <c r="A70" s="4" t="s">
        <v>131</v>
      </c>
      <c r="B70" s="3" t="s">
        <v>132</v>
      </c>
      <c r="C70" s="27">
        <v>112182.06</v>
      </c>
      <c r="D70" s="27">
        <v>42807.608959999998</v>
      </c>
      <c r="E70" s="9">
        <f t="shared" ref="E70:E71" si="23">D70/C70*100</f>
        <v>38.159050529113117</v>
      </c>
      <c r="F70" s="25">
        <v>44948.56</v>
      </c>
      <c r="G70" s="9">
        <f t="shared" ref="G70:G71" si="24">D70/F70*100</f>
        <v>95.236886253975655</v>
      </c>
    </row>
    <row r="71" spans="1:7" x14ac:dyDescent="0.25">
      <c r="A71" s="4" t="s">
        <v>133</v>
      </c>
      <c r="B71" s="3" t="s">
        <v>134</v>
      </c>
      <c r="C71" s="27">
        <v>24932</v>
      </c>
      <c r="D71" s="27">
        <v>3536.6462499999998</v>
      </c>
      <c r="E71" s="9">
        <f t="shared" si="23"/>
        <v>14.185168658751804</v>
      </c>
      <c r="F71" s="25">
        <v>4056.47</v>
      </c>
      <c r="G71" s="9">
        <f t="shared" si="24"/>
        <v>87.185317529773414</v>
      </c>
    </row>
    <row r="72" spans="1:7" x14ac:dyDescent="0.25">
      <c r="A72" s="4" t="s">
        <v>135</v>
      </c>
      <c r="B72" s="3" t="s">
        <v>136</v>
      </c>
      <c r="C72" s="27"/>
      <c r="D72" s="27"/>
      <c r="E72" s="9"/>
      <c r="F72" s="25"/>
      <c r="G72" s="9"/>
    </row>
    <row r="73" spans="1:7" x14ac:dyDescent="0.25">
      <c r="A73" s="4" t="s">
        <v>137</v>
      </c>
      <c r="B73" s="3" t="s">
        <v>138</v>
      </c>
      <c r="C73" s="27">
        <v>4239.01</v>
      </c>
      <c r="D73" s="27">
        <v>2099.6465199999998</v>
      </c>
      <c r="E73" s="9">
        <f>D73/C73*100</f>
        <v>49.531530239371925</v>
      </c>
      <c r="F73" s="25">
        <v>1671.77</v>
      </c>
      <c r="G73" s="9">
        <f t="shared" ref="G73:G74" si="25">D73/F73*100</f>
        <v>125.59422169317548</v>
      </c>
    </row>
    <row r="74" spans="1:7" x14ac:dyDescent="0.25">
      <c r="A74" s="5" t="s">
        <v>139</v>
      </c>
      <c r="B74" s="2" t="s">
        <v>140</v>
      </c>
      <c r="C74" s="26">
        <f>SUM(C75:C77)</f>
        <v>3430.3</v>
      </c>
      <c r="D74" s="26">
        <f>SUM(D75:D77)</f>
        <v>1760.2912799999999</v>
      </c>
      <c r="E74" s="8">
        <f>D74/C74*100</f>
        <v>51.315957204909189</v>
      </c>
      <c r="F74" s="12">
        <f>SUM(F75:F77)</f>
        <v>845.65</v>
      </c>
      <c r="G74" s="8">
        <f t="shared" si="25"/>
        <v>208.1583728492875</v>
      </c>
    </row>
    <row r="75" spans="1:7" x14ac:dyDescent="0.25">
      <c r="A75" s="4" t="s">
        <v>141</v>
      </c>
      <c r="B75" s="3" t="s">
        <v>142</v>
      </c>
      <c r="C75" s="27"/>
      <c r="D75" s="27"/>
      <c r="E75" s="9"/>
      <c r="F75" s="13"/>
      <c r="G75" s="9"/>
    </row>
    <row r="76" spans="1:7" x14ac:dyDescent="0.25">
      <c r="A76" s="4" t="s">
        <v>143</v>
      </c>
      <c r="B76" s="3" t="s">
        <v>144</v>
      </c>
      <c r="C76" s="27"/>
      <c r="D76" s="27"/>
      <c r="E76" s="9"/>
      <c r="F76" s="13"/>
      <c r="G76" s="9"/>
    </row>
    <row r="77" spans="1:7" x14ac:dyDescent="0.25">
      <c r="A77" s="4" t="s">
        <v>145</v>
      </c>
      <c r="B77" s="3" t="s">
        <v>146</v>
      </c>
      <c r="C77" s="27">
        <v>3430.3</v>
      </c>
      <c r="D77" s="27">
        <v>1760.2912799999999</v>
      </c>
      <c r="E77" s="9">
        <f>D77/C77*100</f>
        <v>51.315957204909189</v>
      </c>
      <c r="F77" s="27">
        <v>845.65</v>
      </c>
      <c r="G77" s="9">
        <f t="shared" ref="G77" si="26">D77/F77*100</f>
        <v>208.1583728492875</v>
      </c>
    </row>
    <row r="78" spans="1:7" x14ac:dyDescent="0.25">
      <c r="A78" s="5" t="s">
        <v>147</v>
      </c>
      <c r="B78" s="2" t="s">
        <v>148</v>
      </c>
      <c r="C78" s="26">
        <f>SUM(C79)</f>
        <v>2700</v>
      </c>
      <c r="D78" s="10">
        <v>0</v>
      </c>
      <c r="E78" s="8">
        <f t="shared" ref="E78:E79" si="27">D78/C78*100</f>
        <v>0</v>
      </c>
      <c r="F78" s="12">
        <f>SUM(F79)</f>
        <v>0</v>
      </c>
      <c r="G78" s="9"/>
    </row>
    <row r="79" spans="1:7" x14ac:dyDescent="0.25">
      <c r="A79" s="4" t="s">
        <v>149</v>
      </c>
      <c r="B79" s="3" t="s">
        <v>150</v>
      </c>
      <c r="C79" s="9">
        <v>2700</v>
      </c>
      <c r="D79" s="11">
        <v>0</v>
      </c>
      <c r="E79" s="9">
        <f t="shared" si="27"/>
        <v>0</v>
      </c>
      <c r="F79" s="13">
        <v>0</v>
      </c>
      <c r="G79" s="9"/>
    </row>
    <row r="80" spans="1:7" ht="24" x14ac:dyDescent="0.25">
      <c r="A80" s="5" t="s">
        <v>151</v>
      </c>
      <c r="B80" s="2" t="s">
        <v>152</v>
      </c>
      <c r="C80" s="9"/>
      <c r="D80" s="11"/>
      <c r="E80" s="9"/>
      <c r="F80" s="9"/>
      <c r="G80" s="9"/>
    </row>
    <row r="81" spans="1:7" ht="24" x14ac:dyDescent="0.25">
      <c r="A81" s="4" t="s">
        <v>153</v>
      </c>
      <c r="B81" s="3" t="s">
        <v>154</v>
      </c>
      <c r="C81" s="9"/>
      <c r="D81" s="11"/>
      <c r="E81" s="9"/>
      <c r="F81" s="9"/>
      <c r="G81" s="9"/>
    </row>
    <row r="82" spans="1:7" x14ac:dyDescent="0.25">
      <c r="A82" s="4" t="s">
        <v>155</v>
      </c>
      <c r="B82" s="3" t="s">
        <v>156</v>
      </c>
      <c r="C82" s="9"/>
      <c r="D82" s="11"/>
      <c r="E82" s="9"/>
      <c r="F82" s="9"/>
      <c r="G82" s="9"/>
    </row>
    <row r="83" spans="1:7" x14ac:dyDescent="0.25">
      <c r="A83" s="4" t="s">
        <v>157</v>
      </c>
      <c r="B83" s="3" t="s">
        <v>158</v>
      </c>
      <c r="C83" s="9"/>
      <c r="D83" s="11"/>
      <c r="E83" s="9"/>
      <c r="F83" s="9"/>
      <c r="G83" s="9"/>
    </row>
    <row r="84" spans="1:7" x14ac:dyDescent="0.25">
      <c r="A84" s="6"/>
    </row>
    <row r="85" spans="1:7" x14ac:dyDescent="0.25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2018-11-02T06:38:10Z</cp:lastPrinted>
  <dcterms:created xsi:type="dcterms:W3CDTF">2017-12-11T14:03:53Z</dcterms:created>
  <dcterms:modified xsi:type="dcterms:W3CDTF">2019-07-10T11:43:11Z</dcterms:modified>
</cp:coreProperties>
</file>