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3"/>
  <c r="G17"/>
  <c r="G77"/>
  <c r="G71"/>
  <c r="G67"/>
  <c r="G66"/>
  <c r="G64"/>
  <c r="E30"/>
  <c r="E28"/>
  <c r="E27"/>
  <c r="C23"/>
  <c r="E36" l="1"/>
  <c r="G73"/>
  <c r="G35"/>
  <c r="G33"/>
  <c r="G22"/>
  <c r="G27"/>
  <c r="F55"/>
  <c r="G21"/>
  <c r="E15"/>
  <c r="E73" l="1"/>
  <c r="E72"/>
  <c r="C34" l="1"/>
  <c r="E21" l="1"/>
  <c r="E13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<sst xmlns="http://schemas.openxmlformats.org/spreadsheetml/2006/main" count="168" uniqueCount="168">
  <si>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</si>
  <si>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</si>
  <si>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</si>
  <si>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</si>
  <si>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</si>
  <si>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</si>
  <si>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</si>
  <si>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</si>
  <si>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</si>
  <si>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</si>
  <si>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</si>
  <si>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</si>
  <si>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</si>
  <si>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</si>
  <si>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</si>
  <si>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</si>
  <si>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</si>
  <si>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</si>
  <si>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</si>
  <si>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</si>
  <si>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</si>
  <si>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</si>
  <si>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</si>
  <si>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</si>
  <si>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</si>
  <si>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</si>
  <si>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</si>
  <si>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</si>
  <si>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</si>
  <si>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</si>
  <si>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</si>
  <si>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</si>
  <si>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</si>
  <si>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</si>
  <si>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</si>
  <si>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</si>
  <si>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</si>
  <si>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</si>
  <si>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</si>
  <si>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</si>
  <si>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</si>
  <si>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</si>
  <si>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</si>
  <si>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</si>
  <si>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</si>
  <si>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</si>
  <si>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</si>
  <si>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</si>
  <si>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</si>
  <si>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</si>
  <si>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</si>
  <si>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</si>
  <si>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</si>
  <si>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</si>
  <si>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</si>
  <si>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</si>
  <si>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</si>
  <si>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</si>
  <si>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</si>
  <si>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</si>
  <si>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</si>
  <si>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</si>
  <si>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</si>
  <si>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</si>
  <si>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</si>
  <si>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</si>
  <si>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</si>
  <si>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</si>
  <si>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</si>
  <si>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</si>
  <si>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</si>
  <si>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</si>
  <si>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</si>
  <si>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</si>
  <si>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</si>
  <si>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</si>
  <si>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</si>
  <si>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</si>
  <si>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</si>
  <si>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</si>
  <si>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</si>
  <si>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</si>
  <si>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</si>
  <si>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</si>
  <si>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</si>
  <si>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</si>
  <si>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</si>
  <si>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</si>
  <si>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</si>
  <si>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</si>
  <si>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</si>
  <si>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</si>
  <si>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</si>
  <si>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</si>
  <si>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</si>
  <si>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</si>
  <si>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</si>
  <si>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</si>
  <si>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</si>
  <si>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</si>
  <si>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</si>
  <si>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</si>
  <si>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</si>
  <si>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</si>
  <si>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</si>
  <si>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</si>
  <si>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</si>
  <si>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</si>
  <si>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</si>
  <si>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</si>
  <si>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</si>
  <si>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</si>
  <si>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</si>
  <si>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</si>
  <si>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</si>
  <si>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</si>
  <si>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</si>
  <si>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</si>
  <si>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</si>
  <si>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</si>
  <si>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</si>
  <si>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</si>
  <si>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</si>
  <si>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</si>
  <si>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</si>
  <si>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</si>
  <si>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</si>
  <si>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</si>
  <si>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</si>
  <si>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</si>
  <si>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</si>
  <si>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</si>
  <si>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</si>
  <si>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</si>
  <si>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</si>
  <si>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</si>
  <si>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</si>
  <si>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</si>
  <si>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</si>
  <si>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</si>
  <si>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</si>
  <si>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</si>
  <si>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</si>
  <si>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</si>
  <si>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</si>
  <si>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</si>
  <si>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</si>
  <si>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</si>
  <si>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</si>
  <si>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</si>
  <si>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</si>
  <si>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</si>
  <si>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</si>
  <si>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</si>
  <si>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</si>
  <si>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</si>
  <si>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</si>
  <si>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</si>
  <si>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</si>
  <si>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</si>
  <si>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</si>
  <si>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</si>
  <si>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</si>
  <si>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</si>
  <si>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</si>
  <si>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01.11.2022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</si>
  <si>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01.11.2022)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</si>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</sst>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J77" sqref="J77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166</v>
      </c>
      <c r="B1" s="42"/>
      <c r="C1" s="42"/>
      <c r="D1" s="42"/>
      <c r="E1" s="42"/>
      <c r="F1" s="42"/>
      <c r="G1" s="42"/>
    </row>
    <row r="2" spans="1:7" ht="15.75" thickBot="1">
      <c r="F2" s="41"/>
    </row>
    <row r="3" spans="1:7" ht="60.75" thickBot="1">
      <c r="A3" s="33" t="s">
        <v>158</v>
      </c>
      <c r="B3" s="34" t="s">
        <v>159</v>
      </c>
      <c r="C3" s="34" t="s">
        <v>161</v>
      </c>
      <c r="D3" s="34" t="s">
        <v>165</v>
      </c>
      <c r="E3" s="34" t="s">
        <v>162</v>
      </c>
      <c r="F3" s="34" t="s">
        <v>167</v>
      </c>
      <c r="G3" s="35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5554101.5171600003</v>
      </c>
      <c r="D4" s="13">
        <f>SUM(D5,D16,D19,D23,D34,D40,D43,D52,D55,D63,D69,D74,D78)</f>
        <v>3283028.997339</v>
      </c>
      <c r="E4" s="13">
        <f>D4/C4*100</f>
        <v>59.109992627893547</v>
      </c>
      <c r="F4" s="13">
        <f>SUM(F5,F16,F19,F23,F34,F40,F43,F52,F55,F63,F69,F74,F78)</f>
        <v>3252756.95157</v>
      </c>
      <c r="G4" s="14">
        <f>D4/F4*100</f>
        <v>100.93065809157333</v>
      </c>
    </row>
    <row r="5" spans="1:7" ht="15.75" thickBot="1">
      <c r="A5" s="24" t="s">
        <v>1</v>
      </c>
      <c r="B5" s="25" t="s">
        <v>2</v>
      </c>
      <c r="C5" s="26">
        <f>SUM(C6:C15)</f>
        <v>643499.46097999997</v>
      </c>
      <c r="D5" s="26">
        <f>SUM(D6:D15)</f>
        <v>454083.02191000001</v>
      </c>
      <c r="E5" s="26">
        <f>D5/C5*100</f>
        <v>70.564631276996977</v>
      </c>
      <c r="F5" s="26">
        <f>SUM(F6:F15)</f>
        <v>401857.44876</v>
      </c>
      <c r="G5" s="27">
        <f>D5/F5*100</f>
        <v>112.99604457031988</v>
      </c>
    </row>
    <row r="6" spans="1:7" ht="24">
      <c r="A6" s="7" t="s">
        <v>3</v>
      </c>
      <c r="B6" s="8" t="s">
        <v>4</v>
      </c>
      <c r="C6" s="15">
        <v>4058.52</v>
      </c>
      <c r="D6" s="36">
        <v>3148.2441800000001</v>
      </c>
      <c r="E6" s="21">
        <f>D6/C6*100</f>
        <v>77.571237298325499</v>
      </c>
      <c r="F6" s="36">
        <v>2119.64</v>
      </c>
      <c r="G6" s="18">
        <f t="shared" ref="G6:G15" si="0">D6/F6*100</f>
        <v>148.52730558019286</v>
      </c>
    </row>
    <row r="7" spans="1:7" ht="36">
      <c r="A7" s="3" t="s">
        <v>5</v>
      </c>
      <c r="B7" s="2" t="s">
        <v>6</v>
      </c>
      <c r="C7" s="16">
        <v>4095.03</v>
      </c>
      <c r="D7" s="37">
        <v>2486.7715499999999</v>
      </c>
      <c r="E7" s="23">
        <f t="shared" ref="E7:E8" si="1">D7/C7*100</f>
        <v>60.726577094673296</v>
      </c>
      <c r="F7" s="37">
        <v>2375.9529299999999</v>
      </c>
      <c r="G7" s="19">
        <f t="shared" si="0"/>
        <v>104.66417573348139</v>
      </c>
    </row>
    <row r="8" spans="1:7" ht="36">
      <c r="A8" s="3" t="s">
        <v>7</v>
      </c>
      <c r="B8" s="2" t="s">
        <v>8</v>
      </c>
      <c r="C8" s="16">
        <v>278329.94186000002</v>
      </c>
      <c r="D8" s="37">
        <v>204667.25821999999</v>
      </c>
      <c r="E8" s="23">
        <f t="shared" si="1"/>
        <v>73.534042673334667</v>
      </c>
      <c r="F8" s="37">
        <v>185096.71836999999</v>
      </c>
      <c r="G8" s="19">
        <f t="shared" si="0"/>
        <v>110.57314252912869</v>
      </c>
    </row>
    <row r="9" spans="1:7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>
      <c r="A10" s="3" t="s">
        <v>11</v>
      </c>
      <c r="B10" s="2" t="s">
        <v>12</v>
      </c>
      <c r="C10" s="16">
        <v>33588.879999999997</v>
      </c>
      <c r="D10" s="37">
        <v>25336.24036</v>
      </c>
      <c r="E10" s="23">
        <f t="shared" ref="E10:E15" si="2">D10/C10*100</f>
        <v>75.43044114599833</v>
      </c>
      <c r="F10" s="37">
        <v>22918.03141</v>
      </c>
      <c r="G10" s="19">
        <f t="shared" si="0"/>
        <v>110.55155613821546</v>
      </c>
    </row>
    <row r="11" spans="1:7">
      <c r="A11" s="3" t="s">
        <v>13</v>
      </c>
      <c r="B11" s="2" t="s">
        <v>14</v>
      </c>
      <c r="C11" s="16">
        <v>2385.54</v>
      </c>
      <c r="D11" s="37">
        <v>1917.24847</v>
      </c>
      <c r="E11" s="23">
        <f t="shared" si="2"/>
        <v>80.36957963396128</v>
      </c>
      <c r="F11" s="37">
        <v>1764.50845</v>
      </c>
      <c r="G11" s="19">
        <f t="shared" si="0"/>
        <v>108.65623624528406</v>
      </c>
    </row>
    <row r="12" spans="1:7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>
      <c r="A13" s="3" t="s">
        <v>17</v>
      </c>
      <c r="B13" s="2" t="s">
        <v>18</v>
      </c>
      <c r="C13" s="16">
        <v>32700</v>
      </c>
      <c r="D13" s="37">
        <v>0</v>
      </c>
      <c r="E13" s="23">
        <f t="shared" si="2"/>
        <v>0</v>
      </c>
      <c r="F13" s="37">
        <v>0</v>
      </c>
      <c r="G13" s="19"/>
    </row>
    <row r="14" spans="1:7" ht="24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>
      <c r="A15" s="9" t="s">
        <v>21</v>
      </c>
      <c r="B15" s="10" t="s">
        <v>22</v>
      </c>
      <c r="C15" s="17">
        <v>288341.54911999998</v>
      </c>
      <c r="D15" s="38">
        <v>216527.25912999999</v>
      </c>
      <c r="E15" s="23">
        <f t="shared" si="2"/>
        <v>75.094019502505745</v>
      </c>
      <c r="F15" s="38">
        <v>187582.59760000001</v>
      </c>
      <c r="G15" s="20">
        <f t="shared" si="0"/>
        <v>115.4303554275975</v>
      </c>
    </row>
    <row r="16" spans="1:7" ht="15.75" thickBot="1">
      <c r="A16" s="24" t="s">
        <v>23</v>
      </c>
      <c r="B16" s="25" t="s">
        <v>24</v>
      </c>
      <c r="C16" s="26">
        <f>SUM(C17:C18)</f>
        <v>7480</v>
      </c>
      <c r="D16" s="26">
        <f>SUM(D17:D18)</f>
        <v>5588.8952099999997</v>
      </c>
      <c r="E16" s="28">
        <f t="shared" ref="E16:E17" si="3">D16/C16*100</f>
        <v>74.717850401069512</v>
      </c>
      <c r="F16" s="29">
        <f>SUM(F17:F18)</f>
        <v>5958.6616100000001</v>
      </c>
      <c r="G16" s="30"/>
    </row>
    <row r="17" spans="1:7">
      <c r="A17" s="7" t="s">
        <v>25</v>
      </c>
      <c r="B17" s="8" t="s">
        <v>26</v>
      </c>
      <c r="C17" s="15">
        <v>7480</v>
      </c>
      <c r="D17" s="36">
        <v>5588.8952099999997</v>
      </c>
      <c r="E17" s="21">
        <f t="shared" si="3"/>
        <v>74.717850401069512</v>
      </c>
      <c r="F17" s="40">
        <v>5958.6616100000001</v>
      </c>
      <c r="G17" s="18">
        <f t="shared" ref="G17" si="4">D17/F17*100</f>
        <v>93.794472245588707</v>
      </c>
    </row>
    <row r="18" spans="1:7" ht="15.75" thickBot="1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>
      <c r="A19" s="24" t="s">
        <v>29</v>
      </c>
      <c r="B19" s="25" t="s">
        <v>30</v>
      </c>
      <c r="C19" s="28">
        <f>SUM(C20:C22)</f>
        <v>51627.347410000002</v>
      </c>
      <c r="D19" s="29">
        <f>SUM(D20:D22)</f>
        <v>34769.038359999999</v>
      </c>
      <c r="E19" s="31">
        <f>D19/C19*100</f>
        <v>67.346164589632551</v>
      </c>
      <c r="F19" s="29">
        <f>SUM(F20:F22)</f>
        <v>34517.522519999999</v>
      </c>
      <c r="G19" s="30">
        <f>D19/F19*100</f>
        <v>100.72866133383202</v>
      </c>
    </row>
    <row r="20" spans="1:7">
      <c r="A20" s="7" t="s">
        <v>31</v>
      </c>
      <c r="B20" s="8" t="s">
        <v>164</v>
      </c>
      <c r="C20" s="15">
        <v>1350.52755</v>
      </c>
      <c r="D20" s="40">
        <v>1269.52755</v>
      </c>
      <c r="E20" s="21">
        <f>D20/C20*100</f>
        <v>94.002343750780952</v>
      </c>
      <c r="F20" s="40">
        <v>1386.43968</v>
      </c>
      <c r="G20" s="19"/>
    </row>
    <row r="21" spans="1:7" ht="22.5" customHeight="1">
      <c r="A21" s="3" t="s">
        <v>33</v>
      </c>
      <c r="B21" s="2" t="s">
        <v>32</v>
      </c>
      <c r="C21" s="16">
        <v>28643.167720000001</v>
      </c>
      <c r="D21" s="37">
        <v>21714.3963</v>
      </c>
      <c r="E21" s="23">
        <f>D21/C21*100</f>
        <v>75.810037885013642</v>
      </c>
      <c r="F21" s="37">
        <v>20719.52751</v>
      </c>
      <c r="G21" s="19">
        <f t="shared" ref="G21:G22" si="5">D21/F21*100</f>
        <v>104.80159979285165</v>
      </c>
    </row>
    <row r="22" spans="1:7" ht="24.75" thickBot="1">
      <c r="A22" s="9" t="s">
        <v>34</v>
      </c>
      <c r="B22" s="10" t="s">
        <v>35</v>
      </c>
      <c r="C22" s="17">
        <v>21633.652139999998</v>
      </c>
      <c r="D22" s="39">
        <v>11785.114509999999</v>
      </c>
      <c r="E22" s="22">
        <f>D22/C22*100</f>
        <v>54.475843624247169</v>
      </c>
      <c r="F22" s="39">
        <v>12411.555329999999</v>
      </c>
      <c r="G22" s="19">
        <f t="shared" si="5"/>
        <v>94.952761331323003</v>
      </c>
    </row>
    <row r="23" spans="1:7" ht="15.75" thickBot="1">
      <c r="A23" s="24" t="s">
        <v>36</v>
      </c>
      <c r="B23" s="25" t="s">
        <v>37</v>
      </c>
      <c r="C23" s="28">
        <f>SUM(C24:C33)</f>
        <v>648901.41216000007</v>
      </c>
      <c r="D23" s="29">
        <f>SUM(D24:D33)</f>
        <v>216443.693959</v>
      </c>
      <c r="E23" s="31">
        <f>D23/C23*100</f>
        <v>33.355404981863614</v>
      </c>
      <c r="F23" s="29">
        <f>SUM(F24:F33)</f>
        <v>220444.86543000003</v>
      </c>
      <c r="G23" s="30">
        <f>D23/F23*100</f>
        <v>98.184955923924406</v>
      </c>
    </row>
    <row r="24" spans="1:7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>
      <c r="A27" s="3" t="s">
        <v>44</v>
      </c>
      <c r="B27" s="2" t="s">
        <v>45</v>
      </c>
      <c r="C27" s="16">
        <v>2701</v>
      </c>
      <c r="D27" s="37">
        <v>399.74466000000001</v>
      </c>
      <c r="E27" s="23">
        <f t="shared" ref="E27:E30" si="6">D27/C27*100</f>
        <v>14.799876342095519</v>
      </c>
      <c r="F27" s="37">
        <v>369.29255999999998</v>
      </c>
      <c r="G27" s="19">
        <f t="shared" ref="G27" si="7">D27/F27*100</f>
        <v>108.2460637712279</v>
      </c>
    </row>
    <row r="28" spans="1:7">
      <c r="A28" s="3" t="s">
        <v>46</v>
      </c>
      <c r="B28" s="2" t="s">
        <v>47</v>
      </c>
      <c r="C28" s="16">
        <v>135.96899999999999</v>
      </c>
      <c r="D28" s="37">
        <v>119.55</v>
      </c>
      <c r="E28" s="23">
        <f t="shared" si="6"/>
        <v>87.924453368047125</v>
      </c>
      <c r="F28" s="37"/>
      <c r="G28" s="19"/>
    </row>
    <row r="29" spans="1:7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>
      <c r="A30" s="3" t="s">
        <v>50</v>
      </c>
      <c r="B30" s="2" t="s">
        <v>51</v>
      </c>
      <c r="C30" s="16">
        <v>283211.53100000002</v>
      </c>
      <c r="D30" s="37">
        <v>0</v>
      </c>
      <c r="E30" s="23">
        <f t="shared" si="6"/>
        <v>0</v>
      </c>
      <c r="F30" s="37"/>
      <c r="G30" s="19"/>
    </row>
    <row r="31" spans="1:7">
      <c r="A31" s="3" t="s">
        <v>52</v>
      </c>
      <c r="B31" s="2" t="s">
        <v>53</v>
      </c>
      <c r="C31" s="16">
        <v>346008.0526</v>
      </c>
      <c r="D31" s="37">
        <v>206051.70019999999</v>
      </c>
      <c r="E31" s="23">
        <f t="shared" ref="E31:E36" si="8">D31/C31*100</f>
        <v>59.551128550815704</v>
      </c>
      <c r="F31" s="37">
        <v>206442.16883000001</v>
      </c>
      <c r="G31" s="19">
        <f t="shared" ref="G31:G33" si="9">D31/F31*100</f>
        <v>99.810858105098887</v>
      </c>
    </row>
    <row r="32" spans="1:7">
      <c r="A32" s="3" t="s">
        <v>54</v>
      </c>
      <c r="B32" s="2" t="s">
        <v>55</v>
      </c>
      <c r="C32" s="16">
        <v>9789.0995600000006</v>
      </c>
      <c r="D32" s="37">
        <v>4766.6318499999998</v>
      </c>
      <c r="E32" s="23">
        <f t="shared" si="8"/>
        <v>48.693261528131806</v>
      </c>
      <c r="F32" s="37">
        <v>3460.4747600000001</v>
      </c>
      <c r="G32" s="19">
        <f t="shared" si="9"/>
        <v>137.74502577212843</v>
      </c>
    </row>
    <row r="33" spans="1:7" ht="15.75" thickBot="1">
      <c r="A33" s="9" t="s">
        <v>56</v>
      </c>
      <c r="B33" s="10" t="s">
        <v>57</v>
      </c>
      <c r="C33" s="17">
        <v>7055.76</v>
      </c>
      <c r="D33" s="39">
        <v>5106.0672489999997</v>
      </c>
      <c r="E33" s="22">
        <f t="shared" si="8"/>
        <v>72.367360128462408</v>
      </c>
      <c r="F33" s="39">
        <v>10172.92928</v>
      </c>
      <c r="G33" s="19">
        <f t="shared" si="9"/>
        <v>50.19269384914076</v>
      </c>
    </row>
    <row r="34" spans="1:7" ht="15.75" thickBot="1">
      <c r="A34" s="24" t="s">
        <v>58</v>
      </c>
      <c r="B34" s="25" t="s">
        <v>59</v>
      </c>
      <c r="C34" s="28">
        <f>SUM(C35:C39)</f>
        <v>837501.30368999997</v>
      </c>
      <c r="D34" s="29">
        <f>SUM(D35:D39)</f>
        <v>316314.16522000002</v>
      </c>
      <c r="E34" s="31">
        <f>D34/C34*100</f>
        <v>37.768796756056553</v>
      </c>
      <c r="F34" s="29">
        <f>SUM(F35:F39)</f>
        <v>189855.65500000003</v>
      </c>
      <c r="G34" s="30">
        <f>D34/F34*100</f>
        <v>166.60771322297455</v>
      </c>
    </row>
    <row r="35" spans="1:7">
      <c r="A35" s="7" t="s">
        <v>60</v>
      </c>
      <c r="B35" s="8" t="s">
        <v>61</v>
      </c>
      <c r="C35" s="15">
        <v>46123.576000000001</v>
      </c>
      <c r="D35" s="40">
        <v>28688.701550000002</v>
      </c>
      <c r="E35" s="21">
        <f t="shared" si="8"/>
        <v>62.199647204284425</v>
      </c>
      <c r="F35" s="40">
        <v>20863.39892</v>
      </c>
      <c r="G35" s="19">
        <f t="shared" ref="G35:G37" si="10">D35/F35*100</f>
        <v>137.5073239983852</v>
      </c>
    </row>
    <row r="36" spans="1:7">
      <c r="A36" s="3" t="s">
        <v>62</v>
      </c>
      <c r="B36" s="2" t="s">
        <v>63</v>
      </c>
      <c r="C36" s="16">
        <v>134292.59</v>
      </c>
      <c r="D36" s="37">
        <v>691.73206000000005</v>
      </c>
      <c r="E36" s="23">
        <f t="shared" si="8"/>
        <v>0.51509324527883493</v>
      </c>
      <c r="F36" s="37"/>
      <c r="G36" s="19"/>
    </row>
    <row r="37" spans="1:7">
      <c r="A37" s="3" t="s">
        <v>64</v>
      </c>
      <c r="B37" s="2" t="s">
        <v>65</v>
      </c>
      <c r="C37" s="16">
        <v>656205.13769</v>
      </c>
      <c r="D37" s="37">
        <v>286454.53204000002</v>
      </c>
      <c r="E37" s="23">
        <f t="shared" ref="E37" si="11">D37/C37*100</f>
        <v>43.653198609262475</v>
      </c>
      <c r="F37" s="37">
        <v>168578.32143000001</v>
      </c>
      <c r="G37" s="19">
        <f t="shared" si="10"/>
        <v>169.92370644700398</v>
      </c>
    </row>
    <row r="38" spans="1:7" ht="24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>
      <c r="A39" s="9" t="s">
        <v>68</v>
      </c>
      <c r="B39" s="10" t="s">
        <v>69</v>
      </c>
      <c r="C39" s="17">
        <v>880</v>
      </c>
      <c r="D39" s="39">
        <v>479.19956999999999</v>
      </c>
      <c r="E39" s="22">
        <f>D39/C39*100</f>
        <v>54.454496590909088</v>
      </c>
      <c r="F39" s="39">
        <v>413.93464999999998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110.02</v>
      </c>
      <c r="D40" s="29">
        <f>SUM(D41:D42)</f>
        <v>110.02</v>
      </c>
      <c r="E40" s="31">
        <f t="shared" ref="E40:E41" si="12">D40/C40*100</f>
        <v>100</v>
      </c>
      <c r="F40" s="29">
        <f>SUM(F41:F42)</f>
        <v>93.906199999999998</v>
      </c>
      <c r="G40" s="30"/>
    </row>
    <row r="41" spans="1:7">
      <c r="A41" s="7" t="s">
        <v>72</v>
      </c>
      <c r="B41" s="8" t="s">
        <v>73</v>
      </c>
      <c r="C41" s="15">
        <v>110.02</v>
      </c>
      <c r="D41" s="40">
        <v>110.02</v>
      </c>
      <c r="E41" s="21">
        <f t="shared" si="12"/>
        <v>100</v>
      </c>
      <c r="F41" s="40">
        <v>93.906199999999998</v>
      </c>
      <c r="G41" s="18"/>
    </row>
    <row r="42" spans="1:7" ht="15.75" thickBot="1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>
      <c r="A43" s="24" t="s">
        <v>76</v>
      </c>
      <c r="B43" s="25" t="s">
        <v>77</v>
      </c>
      <c r="C43" s="28">
        <f>SUM(C44:C51)</f>
        <v>2909748.7755900002</v>
      </c>
      <c r="D43" s="29">
        <f>SUM(D44:D51)</f>
        <v>1896309.69515</v>
      </c>
      <c r="E43" s="31">
        <f>D43/C43*100</f>
        <v>65.170907916800886</v>
      </c>
      <c r="F43" s="29">
        <f>SUM(F44:F51)</f>
        <v>1585101.1520800001</v>
      </c>
      <c r="G43" s="30">
        <f>D43/F43*100</f>
        <v>119.63335542729409</v>
      </c>
    </row>
    <row r="44" spans="1:7">
      <c r="A44" s="7" t="s">
        <v>78</v>
      </c>
      <c r="B44" s="8" t="s">
        <v>79</v>
      </c>
      <c r="C44" s="15">
        <v>1559065.70053</v>
      </c>
      <c r="D44" s="40">
        <v>934227.32527999999</v>
      </c>
      <c r="E44" s="21">
        <f t="shared" ref="E44:E46" si="13">D44/C44*100</f>
        <v>59.922255037899433</v>
      </c>
      <c r="F44" s="40">
        <v>667233.55862999998</v>
      </c>
      <c r="G44" s="18">
        <f t="shared" ref="G44:G46" si="14">D44/F44*100</f>
        <v>140.01503869172979</v>
      </c>
    </row>
    <row r="45" spans="1:7">
      <c r="A45" s="3" t="s">
        <v>80</v>
      </c>
      <c r="B45" s="2" t="s">
        <v>81</v>
      </c>
      <c r="C45" s="16">
        <v>1040697.67724</v>
      </c>
      <c r="D45" s="37">
        <v>727060.63659000001</v>
      </c>
      <c r="E45" s="23">
        <f t="shared" si="13"/>
        <v>69.862809583491483</v>
      </c>
      <c r="F45" s="37">
        <v>738993.92581000004</v>
      </c>
      <c r="G45" s="19">
        <f t="shared" si="14"/>
        <v>98.385197928802981</v>
      </c>
    </row>
    <row r="46" spans="1:7">
      <c r="A46" s="3" t="s">
        <v>82</v>
      </c>
      <c r="B46" s="2" t="s">
        <v>83</v>
      </c>
      <c r="C46" s="16">
        <v>223484.19751</v>
      </c>
      <c r="D46" s="37">
        <v>177744.65004000001</v>
      </c>
      <c r="E46" s="23">
        <f t="shared" si="13"/>
        <v>79.533431007821775</v>
      </c>
      <c r="F46" s="37">
        <v>120599.30134999999</v>
      </c>
      <c r="G46" s="19">
        <f t="shared" si="14"/>
        <v>147.38447739772084</v>
      </c>
    </row>
    <row r="47" spans="1:7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>
      <c r="A50" s="3" t="s">
        <v>90</v>
      </c>
      <c r="B50" s="2" t="s">
        <v>91</v>
      </c>
      <c r="C50" s="16">
        <v>10883.97856</v>
      </c>
      <c r="D50" s="37">
        <v>10883.975469999999</v>
      </c>
      <c r="E50" s="23">
        <f t="shared" ref="E50:E51" si="15">D50/C50*100</f>
        <v>99.999971609646394</v>
      </c>
      <c r="F50" s="37">
        <v>13659.53975</v>
      </c>
      <c r="G50" s="19">
        <f t="shared" ref="G50:G54" si="16">D50/F50*100</f>
        <v>79.680396771787272</v>
      </c>
    </row>
    <row r="51" spans="1:7" ht="15.75" thickBot="1">
      <c r="A51" s="9" t="s">
        <v>92</v>
      </c>
      <c r="B51" s="10" t="s">
        <v>93</v>
      </c>
      <c r="C51" s="17">
        <v>75617.221749999997</v>
      </c>
      <c r="D51" s="39">
        <v>46393.107770000002</v>
      </c>
      <c r="E51" s="22">
        <f t="shared" si="15"/>
        <v>61.352568497400526</v>
      </c>
      <c r="F51" s="39">
        <v>44614.826540000002</v>
      </c>
      <c r="G51" s="20">
        <f t="shared" si="16"/>
        <v>103.98585261427759</v>
      </c>
    </row>
    <row r="52" spans="1:7" ht="15.75" thickBot="1">
      <c r="A52" s="24" t="s">
        <v>94</v>
      </c>
      <c r="B52" s="25" t="s">
        <v>95</v>
      </c>
      <c r="C52" s="28">
        <f>SUM(C53:C54)</f>
        <v>148383.15483000001</v>
      </c>
      <c r="D52" s="29">
        <f>SUM(D53:D54)</f>
        <v>119229.65595</v>
      </c>
      <c r="E52" s="31">
        <f>D52/C52*100</f>
        <v>80.35255490193569</v>
      </c>
      <c r="F52" s="29">
        <f>SUM(F53:F54)</f>
        <v>118572.98495</v>
      </c>
      <c r="G52" s="30">
        <f>D52/F52*100</f>
        <v>100.55381164628427</v>
      </c>
    </row>
    <row r="53" spans="1:7">
      <c r="A53" s="7" t="s">
        <v>96</v>
      </c>
      <c r="B53" s="8" t="s">
        <v>97</v>
      </c>
      <c r="C53" s="15">
        <v>141538.42483</v>
      </c>
      <c r="D53" s="40">
        <v>114646.46945</v>
      </c>
      <c r="E53" s="21">
        <f t="shared" ref="E53:E54" si="17">D53/C53*100</f>
        <v>81.000243988655669</v>
      </c>
      <c r="F53" s="40">
        <v>114246.83132</v>
      </c>
      <c r="G53" s="18">
        <f t="shared" si="16"/>
        <v>100.34980237559556</v>
      </c>
    </row>
    <row r="54" spans="1:7" ht="15.75" thickBot="1">
      <c r="A54" s="9" t="s">
        <v>98</v>
      </c>
      <c r="B54" s="10" t="s">
        <v>99</v>
      </c>
      <c r="C54" s="17">
        <v>6844.73</v>
      </c>
      <c r="D54" s="39">
        <v>4583.1864999999998</v>
      </c>
      <c r="E54" s="22">
        <f t="shared" si="17"/>
        <v>66.959346825952224</v>
      </c>
      <c r="F54" s="39">
        <v>4326.1536299999998</v>
      </c>
      <c r="G54" s="20">
        <f t="shared" si="16"/>
        <v>105.94137175845046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508885.85769999999</v>
      </c>
      <c r="G55" s="30"/>
    </row>
    <row r="56" spans="1:7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508885.85769999999</v>
      </c>
      <c r="G57" s="19"/>
    </row>
    <row r="58" spans="1:7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147432.89000000001</v>
      </c>
      <c r="D63" s="29">
        <f>SUM(D64:D68)</f>
        <v>111442.00003</v>
      </c>
      <c r="E63" s="31">
        <f t="shared" ref="E63:E64" si="18">D63/C63*100</f>
        <v>75.58828971608709</v>
      </c>
      <c r="F63" s="29">
        <f>SUM(F64:F68)</f>
        <v>69471.532609999995</v>
      </c>
      <c r="G63" s="30"/>
    </row>
    <row r="64" spans="1:7">
      <c r="A64" s="7" t="s">
        <v>118</v>
      </c>
      <c r="B64" s="8" t="s">
        <v>119</v>
      </c>
      <c r="C64" s="15">
        <v>8191.72</v>
      </c>
      <c r="D64" s="40">
        <v>4940.8900000000003</v>
      </c>
      <c r="E64" s="21">
        <f t="shared" si="18"/>
        <v>60.315660203229605</v>
      </c>
      <c r="F64" s="40">
        <v>4665.7105300000003</v>
      </c>
      <c r="G64" s="18">
        <f t="shared" ref="G64" si="19">D64/F64*100</f>
        <v>105.89791133055996</v>
      </c>
    </row>
    <row r="65" spans="1:7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>
      <c r="A66" s="3" t="s">
        <v>122</v>
      </c>
      <c r="B66" s="2" t="s">
        <v>123</v>
      </c>
      <c r="C66" s="16">
        <v>35467</v>
      </c>
      <c r="D66" s="37">
        <v>17807.32374</v>
      </c>
      <c r="E66" s="23">
        <f t="shared" ref="E66:E67" si="20">D66/C66*100</f>
        <v>50.208147686581896</v>
      </c>
      <c r="F66" s="37">
        <v>34514.709049999998</v>
      </c>
      <c r="G66" s="18">
        <f t="shared" ref="G66:G67" si="21">D66/F66*100</f>
        <v>51.593434307104502</v>
      </c>
    </row>
    <row r="67" spans="1:7">
      <c r="A67" s="3" t="s">
        <v>124</v>
      </c>
      <c r="B67" s="2" t="s">
        <v>125</v>
      </c>
      <c r="C67" s="16">
        <v>103774.17</v>
      </c>
      <c r="D67" s="37">
        <v>88693.786290000004</v>
      </c>
      <c r="E67" s="23">
        <f t="shared" si="20"/>
        <v>85.468075813085292</v>
      </c>
      <c r="F67" s="37">
        <v>30291.11303</v>
      </c>
      <c r="G67" s="18">
        <f t="shared" si="21"/>
        <v>292.80464604307741</v>
      </c>
    </row>
    <row r="68" spans="1:7" ht="15.75" thickBot="1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153110.95249999998</v>
      </c>
      <c r="D69" s="29">
        <f>SUM(D70:D73)</f>
        <v>124287.06395</v>
      </c>
      <c r="E69" s="31">
        <f>D69/C69*100</f>
        <v>81.174509021488845</v>
      </c>
      <c r="F69" s="29">
        <f>SUM(F70:F73)</f>
        <v>113052.47591000001</v>
      </c>
      <c r="G69" s="30">
        <f>D69/F69*100</f>
        <v>109.93749844890061</v>
      </c>
    </row>
    <row r="70" spans="1:7">
      <c r="A70" s="7" t="s">
        <v>130</v>
      </c>
      <c r="B70" s="8" t="s">
        <v>131</v>
      </c>
      <c r="C70" s="15">
        <v>108019.1725</v>
      </c>
      <c r="D70" s="40">
        <v>90583.82647</v>
      </c>
      <c r="E70" s="21">
        <f t="shared" ref="E70:E71" si="22">D70/C70*100</f>
        <v>83.859026479766811</v>
      </c>
      <c r="F70" s="40">
        <v>84026.24149</v>
      </c>
      <c r="G70" s="18">
        <f t="shared" ref="G70:G73" si="23">D70/F70*100</f>
        <v>107.80421076049251</v>
      </c>
    </row>
    <row r="71" spans="1:7">
      <c r="A71" s="3" t="s">
        <v>132</v>
      </c>
      <c r="B71" s="2" t="s">
        <v>133</v>
      </c>
      <c r="C71" s="16">
        <v>19510</v>
      </c>
      <c r="D71" s="37">
        <v>13412.96405</v>
      </c>
      <c r="E71" s="23">
        <f t="shared" si="22"/>
        <v>68.74917503844182</v>
      </c>
      <c r="F71" s="37">
        <v>10529.029420000001</v>
      </c>
      <c r="G71" s="18">
        <f t="shared" si="23"/>
        <v>127.39031790073581</v>
      </c>
    </row>
    <row r="72" spans="1:7">
      <c r="A72" s="3" t="s">
        <v>134</v>
      </c>
      <c r="B72" s="2" t="s">
        <v>135</v>
      </c>
      <c r="C72" s="17">
        <v>20000</v>
      </c>
      <c r="D72" s="39">
        <v>15928.17643</v>
      </c>
      <c r="E72" s="22">
        <f>D72/C72*100</f>
        <v>79.64088215000001</v>
      </c>
      <c r="F72" s="39">
        <v>15000</v>
      </c>
      <c r="G72" s="18">
        <f t="shared" si="23"/>
        <v>106.18784286666667</v>
      </c>
    </row>
    <row r="73" spans="1:7" ht="15.75" thickBot="1">
      <c r="A73" s="9" t="s">
        <v>136</v>
      </c>
      <c r="B73" s="10" t="s">
        <v>137</v>
      </c>
      <c r="C73" s="17">
        <v>5581.78</v>
      </c>
      <c r="D73" s="39">
        <v>4362.0969999999998</v>
      </c>
      <c r="E73" s="22">
        <f>D73/C73*100</f>
        <v>78.148852158272092</v>
      </c>
      <c r="F73" s="39">
        <v>3497.2049999999999</v>
      </c>
      <c r="G73" s="20">
        <f t="shared" si="23"/>
        <v>124.73094942961593</v>
      </c>
    </row>
    <row r="74" spans="1:7" ht="15.75" thickBot="1">
      <c r="A74" s="24" t="s">
        <v>138</v>
      </c>
      <c r="B74" s="25" t="s">
        <v>139</v>
      </c>
      <c r="C74" s="28">
        <f>SUM(C75:C77)</f>
        <v>6306.2</v>
      </c>
      <c r="D74" s="29">
        <f>SUM(D75:D77)</f>
        <v>4451.7475999999997</v>
      </c>
      <c r="E74" s="31">
        <f>D74/C74*100</f>
        <v>70.593187656591923</v>
      </c>
      <c r="F74" s="29">
        <f>SUM(F75:F77)</f>
        <v>4944.8887999999997</v>
      </c>
      <c r="G74" s="30"/>
    </row>
    <row r="75" spans="1:7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>
      <c r="A77" s="9" t="s">
        <v>144</v>
      </c>
      <c r="B77" s="10" t="s">
        <v>145</v>
      </c>
      <c r="C77" s="17">
        <v>6306.2</v>
      </c>
      <c r="D77" s="39">
        <v>4451.7475999999997</v>
      </c>
      <c r="E77" s="22">
        <f>D77/C77*100</f>
        <v>70.593187656591923</v>
      </c>
      <c r="F77" s="39">
        <v>4944.8887999999997</v>
      </c>
      <c r="G77" s="18">
        <f t="shared" ref="G77" si="24">D77/F77*100</f>
        <v>90.027254000130398</v>
      </c>
    </row>
    <row r="78" spans="1:7" ht="15.75" thickBot="1">
      <c r="A78" s="24" t="s">
        <v>146</v>
      </c>
      <c r="B78" s="25" t="s">
        <v>147</v>
      </c>
      <c r="C78" s="28">
        <f>SUM(C79)</f>
        <v>0</v>
      </c>
      <c r="D78" s="29">
        <v>0</v>
      </c>
      <c r="E78" s="31"/>
      <c r="F78" s="29">
        <v>0</v>
      </c>
      <c r="G78" s="32"/>
    </row>
    <row r="79" spans="1:7">
      <c r="A79" s="7" t="s">
        <v>148</v>
      </c>
      <c r="B79" s="8" t="s">
        <v>149</v>
      </c>
      <c r="C79" s="15">
        <v>0</v>
      </c>
      <c r="D79" s="40">
        <v>0</v>
      </c>
      <c r="E79" s="21"/>
      <c r="F79" s="40">
        <v>0</v>
      </c>
      <c r="G79" s="18"/>
    </row>
    <row r="80" spans="1:7" ht="24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2022-11-14T12:20:37Z</dcterms:modified>
</cp:coreProperties>
</file>