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025" windowHeight="7770"/>
  </bookViews>
  <sheets>
    <sheet name="Лист1" sheetId="4" r:id="rId1"/>
  </sheets>
  <calcPr calcId="125725"/>
</workbook>
</file>

<file path=xl/calcChain.xml><?xml version="1.0" encoding="utf-8"?>
<calcChain xmlns="http://schemas.openxmlformats.org/spreadsheetml/2006/main">
  <c r="G304" i="4"/>
  <c r="F304"/>
  <c r="G303"/>
  <c r="F303"/>
  <c r="G312"/>
  <c r="F312"/>
  <c r="G311"/>
  <c r="F311"/>
  <c r="G695" l="1"/>
  <c r="F695"/>
  <c r="G694"/>
  <c r="F694"/>
  <c r="G693"/>
  <c r="F693"/>
  <c r="G692"/>
  <c r="F692"/>
  <c r="G333" l="1"/>
  <c r="G332" s="1"/>
  <c r="G331" s="1"/>
  <c r="F333"/>
  <c r="F332"/>
  <c r="F331" s="1"/>
  <c r="G855" l="1"/>
  <c r="G854" s="1"/>
  <c r="F855"/>
  <c r="F854" s="1"/>
  <c r="G497" l="1"/>
  <c r="G496" s="1"/>
  <c r="G495" s="1"/>
  <c r="F497"/>
  <c r="F496" s="1"/>
  <c r="F495" s="1"/>
  <c r="G350" l="1"/>
  <c r="G349" s="1"/>
  <c r="F350"/>
  <c r="F349" s="1"/>
  <c r="G1086"/>
  <c r="F1086"/>
  <c r="G1052"/>
  <c r="F1052"/>
  <c r="G1067"/>
  <c r="F1067"/>
  <c r="G1059"/>
  <c r="F1059"/>
  <c r="G1042"/>
  <c r="G1041" s="1"/>
  <c r="G1040" s="1"/>
  <c r="G1039" s="1"/>
  <c r="G1038" s="1"/>
  <c r="F1042"/>
  <c r="F1041" s="1"/>
  <c r="F1040" s="1"/>
  <c r="F1039" s="1"/>
  <c r="F1038" s="1"/>
  <c r="G703" l="1"/>
  <c r="F703"/>
  <c r="G265"/>
  <c r="F265"/>
  <c r="G263"/>
  <c r="F263"/>
  <c r="G261"/>
  <c r="F261"/>
  <c r="G260"/>
  <c r="F260"/>
  <c r="G259"/>
  <c r="G258" s="1"/>
  <c r="F259"/>
  <c r="F258" s="1"/>
  <c r="G345"/>
  <c r="G371"/>
  <c r="G370" s="1"/>
  <c r="G369" s="1"/>
  <c r="G367"/>
  <c r="G366" s="1"/>
  <c r="G364"/>
  <c r="G363" s="1"/>
  <c r="F371"/>
  <c r="F370" s="1"/>
  <c r="F369" s="1"/>
  <c r="F367"/>
  <c r="F366" s="1"/>
  <c r="F364"/>
  <c r="F363" s="1"/>
  <c r="F359"/>
  <c r="F358" s="1"/>
  <c r="F356"/>
  <c r="F355" s="1"/>
  <c r="F353"/>
  <c r="F352" s="1"/>
  <c r="F348" s="1"/>
  <c r="F345"/>
  <c r="F344" s="1"/>
  <c r="F342"/>
  <c r="F341" s="1"/>
  <c r="F924"/>
  <c r="G924"/>
  <c r="F926"/>
  <c r="G926"/>
  <c r="F928"/>
  <c r="G928"/>
  <c r="F933"/>
  <c r="G933"/>
  <c r="F935"/>
  <c r="G935"/>
  <c r="F937"/>
  <c r="G937"/>
  <c r="F874"/>
  <c r="F873" s="1"/>
  <c r="F872" s="1"/>
  <c r="F871" s="1"/>
  <c r="F870" s="1"/>
  <c r="G874"/>
  <c r="G873" s="1"/>
  <c r="G872" s="1"/>
  <c r="G871" s="1"/>
  <c r="G870" s="1"/>
  <c r="F880"/>
  <c r="F879" s="1"/>
  <c r="F878" s="1"/>
  <c r="G880"/>
  <c r="G879" s="1"/>
  <c r="G878" s="1"/>
  <c r="F884"/>
  <c r="F883" s="1"/>
  <c r="F882" s="1"/>
  <c r="G884"/>
  <c r="G883" s="1"/>
  <c r="G882" s="1"/>
  <c r="F890"/>
  <c r="F889" s="1"/>
  <c r="F888" s="1"/>
  <c r="G890"/>
  <c r="G889" s="1"/>
  <c r="G888" s="1"/>
  <c r="G887" s="1"/>
  <c r="G886" s="1"/>
  <c r="F893"/>
  <c r="F896"/>
  <c r="F898"/>
  <c r="F904"/>
  <c r="F903" s="1"/>
  <c r="F902" s="1"/>
  <c r="F901" s="1"/>
  <c r="F900" s="1"/>
  <c r="G904"/>
  <c r="G903" s="1"/>
  <c r="G902" s="1"/>
  <c r="G901" s="1"/>
  <c r="G900" s="1"/>
  <c r="F910"/>
  <c r="F909" s="1"/>
  <c r="F908" s="1"/>
  <c r="F907" s="1"/>
  <c r="F906" s="1"/>
  <c r="G910"/>
  <c r="G909" s="1"/>
  <c r="G908" s="1"/>
  <c r="G907" s="1"/>
  <c r="G906" s="1"/>
  <c r="F362" l="1"/>
  <c r="F340"/>
  <c r="F339" s="1"/>
  <c r="G362"/>
  <c r="F347"/>
  <c r="F361"/>
  <c r="G932"/>
  <c r="G931" s="1"/>
  <c r="G930" s="1"/>
  <c r="G923"/>
  <c r="G922" s="1"/>
  <c r="G921" s="1"/>
  <c r="F932"/>
  <c r="F931" s="1"/>
  <c r="F930" s="1"/>
  <c r="F923"/>
  <c r="F922" s="1"/>
  <c r="F921" s="1"/>
  <c r="F895"/>
  <c r="F892" s="1"/>
  <c r="F887" s="1"/>
  <c r="F886" s="1"/>
  <c r="F877"/>
  <c r="F876" s="1"/>
  <c r="G877"/>
  <c r="G876" s="1"/>
  <c r="G869" s="1"/>
  <c r="G359"/>
  <c r="G358" s="1"/>
  <c r="G356"/>
  <c r="G355" s="1"/>
  <c r="G353"/>
  <c r="G352" s="1"/>
  <c r="G348" l="1"/>
  <c r="G347" s="1"/>
  <c r="F338"/>
  <c r="G361"/>
  <c r="F869"/>
  <c r="G63"/>
  <c r="G59" s="1"/>
  <c r="F63"/>
  <c r="F59" s="1"/>
  <c r="G651"/>
  <c r="F651"/>
  <c r="G627"/>
  <c r="F627"/>
  <c r="G559"/>
  <c r="F559"/>
  <c r="G215"/>
  <c r="F215"/>
  <c r="F214" s="1"/>
  <c r="G214"/>
  <c r="G212"/>
  <c r="F212"/>
  <c r="F211" s="1"/>
  <c r="G211"/>
  <c r="G207"/>
  <c r="F207"/>
  <c r="F206" s="1"/>
  <c r="F205" s="1"/>
  <c r="F204" s="1"/>
  <c r="F203" s="1"/>
  <c r="G206"/>
  <c r="G205" s="1"/>
  <c r="G204" s="1"/>
  <c r="G203" s="1"/>
  <c r="G990"/>
  <c r="F990"/>
  <c r="G88"/>
  <c r="F88"/>
  <c r="G85"/>
  <c r="F85"/>
  <c r="F84" s="1"/>
  <c r="G1121"/>
  <c r="G1120" s="1"/>
  <c r="G1119" s="1"/>
  <c r="G1118" s="1"/>
  <c r="G1117" s="1"/>
  <c r="G1116" s="1"/>
  <c r="G1115" s="1"/>
  <c r="F1121"/>
  <c r="F1120" s="1"/>
  <c r="F1119" s="1"/>
  <c r="F1118" s="1"/>
  <c r="F1117" s="1"/>
  <c r="F1116" s="1"/>
  <c r="F1115" s="1"/>
  <c r="G1112"/>
  <c r="F1112"/>
  <c r="G1110"/>
  <c r="F1110"/>
  <c r="G1108"/>
  <c r="F1108"/>
  <c r="F1107" s="1"/>
  <c r="F1106" s="1"/>
  <c r="F1105" s="1"/>
  <c r="F1104" s="1"/>
  <c r="F1103" s="1"/>
  <c r="G1107"/>
  <c r="G1106" s="1"/>
  <c r="G1105" s="1"/>
  <c r="G1104" s="1"/>
  <c r="G1103" s="1"/>
  <c r="F1101"/>
  <c r="F1100" s="1"/>
  <c r="F1098"/>
  <c r="F1097" s="1"/>
  <c r="F1095"/>
  <c r="G1088"/>
  <c r="G1085" s="1"/>
  <c r="F1088"/>
  <c r="G1084"/>
  <c r="G1080"/>
  <c r="G1079" s="1"/>
  <c r="G1078" s="1"/>
  <c r="F1080"/>
  <c r="F1079" s="1"/>
  <c r="F1078" s="1"/>
  <c r="G1076"/>
  <c r="F1076"/>
  <c r="F1075" s="1"/>
  <c r="F1074" s="1"/>
  <c r="G1075"/>
  <c r="G1074" s="1"/>
  <c r="G1072"/>
  <c r="G1071" s="1"/>
  <c r="F1072"/>
  <c r="F1071" s="1"/>
  <c r="G1069"/>
  <c r="G1066" s="1"/>
  <c r="F1069"/>
  <c r="F1066" s="1"/>
  <c r="G1064"/>
  <c r="F1064"/>
  <c r="G1061"/>
  <c r="F1061"/>
  <c r="G1054"/>
  <c r="G1051" s="1"/>
  <c r="F1054"/>
  <c r="F1051" s="1"/>
  <c r="G1049"/>
  <c r="G1048" s="1"/>
  <c r="G1047" s="1"/>
  <c r="F1049"/>
  <c r="G1036"/>
  <c r="F1036"/>
  <c r="G1034"/>
  <c r="G1033" s="1"/>
  <c r="F1034"/>
  <c r="F1033" s="1"/>
  <c r="G1031"/>
  <c r="F1031"/>
  <c r="G1029"/>
  <c r="F1029"/>
  <c r="G1024"/>
  <c r="F1024"/>
  <c r="F1023" s="1"/>
  <c r="G1023"/>
  <c r="F1021"/>
  <c r="G1020"/>
  <c r="G1019" s="1"/>
  <c r="G1018" s="1"/>
  <c r="G960"/>
  <c r="G959" s="1"/>
  <c r="G958" s="1"/>
  <c r="F960"/>
  <c r="F959" s="1"/>
  <c r="F958" s="1"/>
  <c r="G1011"/>
  <c r="F1011"/>
  <c r="G1008"/>
  <c r="G1007" s="1"/>
  <c r="G1006" s="1"/>
  <c r="G1005" s="1"/>
  <c r="G1004" s="1"/>
  <c r="F1008"/>
  <c r="F1007" s="1"/>
  <c r="F1006" s="1"/>
  <c r="F1005" s="1"/>
  <c r="F1004" s="1"/>
  <c r="G1001"/>
  <c r="F1001"/>
  <c r="G1000"/>
  <c r="F1000"/>
  <c r="G998"/>
  <c r="F998"/>
  <c r="G997"/>
  <c r="G996" s="1"/>
  <c r="G995" s="1"/>
  <c r="G994" s="1"/>
  <c r="F997"/>
  <c r="F996" s="1"/>
  <c r="F995" s="1"/>
  <c r="F994" s="1"/>
  <c r="F993" s="1"/>
  <c r="G987"/>
  <c r="F987"/>
  <c r="G982"/>
  <c r="G981" s="1"/>
  <c r="F982"/>
  <c r="F981" s="1"/>
  <c r="G979"/>
  <c r="G978" s="1"/>
  <c r="F979"/>
  <c r="F978" s="1"/>
  <c r="G976"/>
  <c r="G975" s="1"/>
  <c r="F976"/>
  <c r="F975" s="1"/>
  <c r="G973"/>
  <c r="G972" s="1"/>
  <c r="F973"/>
  <c r="F972" s="1"/>
  <c r="G967"/>
  <c r="F967"/>
  <c r="G966"/>
  <c r="G965" s="1"/>
  <c r="G964" s="1"/>
  <c r="G963" s="1"/>
  <c r="F966"/>
  <c r="F965" s="1"/>
  <c r="F964" s="1"/>
  <c r="F963" s="1"/>
  <c r="G956"/>
  <c r="F956"/>
  <c r="G955"/>
  <c r="G954" s="1"/>
  <c r="G953" s="1"/>
  <c r="G952" s="1"/>
  <c r="G951" s="1"/>
  <c r="F955"/>
  <c r="F954" s="1"/>
  <c r="F953" s="1"/>
  <c r="F952" s="1"/>
  <c r="G946"/>
  <c r="G945" s="1"/>
  <c r="G944" s="1"/>
  <c r="G943" s="1"/>
  <c r="G942" s="1"/>
  <c r="G941" s="1"/>
  <c r="G940" s="1"/>
  <c r="F946"/>
  <c r="F945" s="1"/>
  <c r="F944" s="1"/>
  <c r="F943" s="1"/>
  <c r="F942" s="1"/>
  <c r="F941" s="1"/>
  <c r="F940" s="1"/>
  <c r="G920"/>
  <c r="G919" s="1"/>
  <c r="F920"/>
  <c r="F919" s="1"/>
  <c r="G917"/>
  <c r="F917"/>
  <c r="F916" s="1"/>
  <c r="F915" s="1"/>
  <c r="F914" s="1"/>
  <c r="F913" s="1"/>
  <c r="F912" s="1"/>
  <c r="G916"/>
  <c r="G915" s="1"/>
  <c r="G914" s="1"/>
  <c r="G913" s="1"/>
  <c r="G912" s="1"/>
  <c r="G867"/>
  <c r="F867"/>
  <c r="G865"/>
  <c r="F865"/>
  <c r="G864"/>
  <c r="G863" s="1"/>
  <c r="G862" s="1"/>
  <c r="G861" s="1"/>
  <c r="F864"/>
  <c r="F863" s="1"/>
  <c r="F862" s="1"/>
  <c r="F861" s="1"/>
  <c r="G859"/>
  <c r="G858" s="1"/>
  <c r="G857" s="1"/>
  <c r="F859"/>
  <c r="F858" s="1"/>
  <c r="F857" s="1"/>
  <c r="G853"/>
  <c r="F853"/>
  <c r="G851"/>
  <c r="G850" s="1"/>
  <c r="G849" s="1"/>
  <c r="F851"/>
  <c r="F850" s="1"/>
  <c r="F849" s="1"/>
  <c r="G847"/>
  <c r="F847"/>
  <c r="G846"/>
  <c r="G845" s="1"/>
  <c r="G844" s="1"/>
  <c r="F846"/>
  <c r="F845" s="1"/>
  <c r="F844" s="1"/>
  <c r="G842"/>
  <c r="F842"/>
  <c r="G841"/>
  <c r="G840" s="1"/>
  <c r="G839" s="1"/>
  <c r="F841"/>
  <c r="F840" s="1"/>
  <c r="F839" s="1"/>
  <c r="G84" l="1"/>
  <c r="F1058"/>
  <c r="F1057" s="1"/>
  <c r="F1085"/>
  <c r="F1084" s="1"/>
  <c r="G1058"/>
  <c r="G1057" s="1"/>
  <c r="G986"/>
  <c r="G985" s="1"/>
  <c r="G984" s="1"/>
  <c r="F1063"/>
  <c r="F986"/>
  <c r="F985" s="1"/>
  <c r="F984" s="1"/>
  <c r="G210"/>
  <c r="G209" s="1"/>
  <c r="F1048"/>
  <c r="F1047" s="1"/>
  <c r="F951"/>
  <c r="F1028"/>
  <c r="F1027" s="1"/>
  <c r="F1026" s="1"/>
  <c r="G1028"/>
  <c r="G1027" s="1"/>
  <c r="G1026" s="1"/>
  <c r="G1017" s="1"/>
  <c r="G1063"/>
  <c r="F210"/>
  <c r="F209" s="1"/>
  <c r="G1083"/>
  <c r="G1082"/>
  <c r="G993"/>
  <c r="G838"/>
  <c r="G837" s="1"/>
  <c r="G836" s="1"/>
  <c r="G835" s="1"/>
  <c r="G971"/>
  <c r="G970" s="1"/>
  <c r="G969" s="1"/>
  <c r="G962" s="1"/>
  <c r="G950" s="1"/>
  <c r="F838"/>
  <c r="F837" s="1"/>
  <c r="F836" s="1"/>
  <c r="F835" s="1"/>
  <c r="F971"/>
  <c r="F970" s="1"/>
  <c r="F1094"/>
  <c r="F1093" s="1"/>
  <c r="F1092" s="1"/>
  <c r="F1091" s="1"/>
  <c r="F1090" s="1"/>
  <c r="F1020"/>
  <c r="F1019" s="1"/>
  <c r="F1018" s="1"/>
  <c r="F1017" s="1"/>
  <c r="G832"/>
  <c r="G831" s="1"/>
  <c r="G830" s="1"/>
  <c r="G829" s="1"/>
  <c r="F832"/>
  <c r="F831" s="1"/>
  <c r="F830" s="1"/>
  <c r="F829" s="1"/>
  <c r="G827"/>
  <c r="F827"/>
  <c r="G825"/>
  <c r="F825"/>
  <c r="F824" s="1"/>
  <c r="F823" s="1"/>
  <c r="G824"/>
  <c r="G823" s="1"/>
  <c r="G821"/>
  <c r="F821"/>
  <c r="G819"/>
  <c r="F819"/>
  <c r="G817"/>
  <c r="G816" s="1"/>
  <c r="G815" s="1"/>
  <c r="F817"/>
  <c r="G813"/>
  <c r="F813"/>
  <c r="G811"/>
  <c r="G810" s="1"/>
  <c r="G809" s="1"/>
  <c r="F811"/>
  <c r="F810" s="1"/>
  <c r="F809" s="1"/>
  <c r="G805"/>
  <c r="G804" s="1"/>
  <c r="G803" s="1"/>
  <c r="G802" s="1"/>
  <c r="F805"/>
  <c r="F804" s="1"/>
  <c r="F803" s="1"/>
  <c r="F802" s="1"/>
  <c r="G799"/>
  <c r="F799"/>
  <c r="F798" s="1"/>
  <c r="F797" s="1"/>
  <c r="F796" s="1"/>
  <c r="G798"/>
  <c r="G797" s="1"/>
  <c r="G796" s="1"/>
  <c r="G794"/>
  <c r="F794"/>
  <c r="F793" s="1"/>
  <c r="F792" s="1"/>
  <c r="F791" s="1"/>
  <c r="G793"/>
  <c r="G792" s="1"/>
  <c r="G791" s="1"/>
  <c r="G783"/>
  <c r="F783"/>
  <c r="F782" s="1"/>
  <c r="G782"/>
  <c r="G787"/>
  <c r="G786" s="1"/>
  <c r="G785" s="1"/>
  <c r="F787"/>
  <c r="F786" s="1"/>
  <c r="F785" s="1"/>
  <c r="G777"/>
  <c r="G776" s="1"/>
  <c r="G775" s="1"/>
  <c r="F777"/>
  <c r="F776" s="1"/>
  <c r="F775" s="1"/>
  <c r="G771"/>
  <c r="F771"/>
  <c r="F770" s="1"/>
  <c r="F769" s="1"/>
  <c r="G770"/>
  <c r="G769" s="1"/>
  <c r="G767"/>
  <c r="G766" s="1"/>
  <c r="G765" s="1"/>
  <c r="F767"/>
  <c r="F766" s="1"/>
  <c r="F765" s="1"/>
  <c r="G762"/>
  <c r="G761" s="1"/>
  <c r="G760" s="1"/>
  <c r="G759" s="1"/>
  <c r="F762"/>
  <c r="F761" s="1"/>
  <c r="F760" s="1"/>
  <c r="F759" s="1"/>
  <c r="G754"/>
  <c r="G753" s="1"/>
  <c r="G752" s="1"/>
  <c r="F754"/>
  <c r="F753" s="1"/>
  <c r="F752" s="1"/>
  <c r="G750"/>
  <c r="F750"/>
  <c r="F749" s="1"/>
  <c r="F748" s="1"/>
  <c r="G749"/>
  <c r="G748" s="1"/>
  <c r="G746"/>
  <c r="G745" s="1"/>
  <c r="G744" s="1"/>
  <c r="F746"/>
  <c r="F745" s="1"/>
  <c r="F744" s="1"/>
  <c r="G742"/>
  <c r="F742"/>
  <c r="F741" s="1"/>
  <c r="F740" s="1"/>
  <c r="G741"/>
  <c r="G740" s="1"/>
  <c r="G738"/>
  <c r="G737" s="1"/>
  <c r="G736" s="1"/>
  <c r="F738"/>
  <c r="F737" s="1"/>
  <c r="F736" s="1"/>
  <c r="G729"/>
  <c r="G728" s="1"/>
  <c r="G727" s="1"/>
  <c r="F729"/>
  <c r="F728" s="1"/>
  <c r="F727" s="1"/>
  <c r="G725"/>
  <c r="F725"/>
  <c r="F724" s="1"/>
  <c r="F723" s="1"/>
  <c r="G724"/>
  <c r="G723" s="1"/>
  <c r="G684"/>
  <c r="F684"/>
  <c r="F683" s="1"/>
  <c r="F682" s="1"/>
  <c r="G683"/>
  <c r="G682" s="1"/>
  <c r="G676"/>
  <c r="F676"/>
  <c r="G721"/>
  <c r="F721"/>
  <c r="F720" s="1"/>
  <c r="G720"/>
  <c r="G717"/>
  <c r="F717"/>
  <c r="F716" s="1"/>
  <c r="F715" s="1"/>
  <c r="G716"/>
  <c r="G715" s="1"/>
  <c r="G713"/>
  <c r="G712" s="1"/>
  <c r="G711" s="1"/>
  <c r="F713"/>
  <c r="F712" s="1"/>
  <c r="F711" s="1"/>
  <c r="G707"/>
  <c r="G706" s="1"/>
  <c r="G705" s="1"/>
  <c r="F707"/>
  <c r="F706" s="1"/>
  <c r="F705" s="1"/>
  <c r="F702"/>
  <c r="F701" s="1"/>
  <c r="G702"/>
  <c r="G701" s="1"/>
  <c r="G690"/>
  <c r="G689" s="1"/>
  <c r="F690"/>
  <c r="F689" s="1"/>
  <c r="G680"/>
  <c r="G679" s="1"/>
  <c r="G678" s="1"/>
  <c r="F680"/>
  <c r="F679" s="1"/>
  <c r="F678" s="1"/>
  <c r="G674"/>
  <c r="F674"/>
  <c r="G669"/>
  <c r="G668" s="1"/>
  <c r="G667" s="1"/>
  <c r="G666" s="1"/>
  <c r="F669"/>
  <c r="F668" s="1"/>
  <c r="F667" s="1"/>
  <c r="F666" s="1"/>
  <c r="G661"/>
  <c r="F661"/>
  <c r="G659"/>
  <c r="F659"/>
  <c r="F658" s="1"/>
  <c r="F657" s="1"/>
  <c r="F656" s="1"/>
  <c r="F655" s="1"/>
  <c r="F654" s="1"/>
  <c r="G658"/>
  <c r="G657" s="1"/>
  <c r="G656" s="1"/>
  <c r="G655" s="1"/>
  <c r="G654" s="1"/>
  <c r="G648"/>
  <c r="F648"/>
  <c r="F647" s="1"/>
  <c r="F646" s="1"/>
  <c r="G647"/>
  <c r="G646" s="1"/>
  <c r="G644"/>
  <c r="G643" s="1"/>
  <c r="G642" s="1"/>
  <c r="F644"/>
  <c r="F643" s="1"/>
  <c r="F642" s="1"/>
  <c r="G640"/>
  <c r="F640"/>
  <c r="G638"/>
  <c r="G637" s="1"/>
  <c r="G636" s="1"/>
  <c r="F638"/>
  <c r="F637" s="1"/>
  <c r="F636" s="1"/>
  <c r="G632"/>
  <c r="G631" s="1"/>
  <c r="G630" s="1"/>
  <c r="F632"/>
  <c r="F631" s="1"/>
  <c r="F630" s="1"/>
  <c r="G624"/>
  <c r="F624"/>
  <c r="F623" s="1"/>
  <c r="F622" s="1"/>
  <c r="G623"/>
  <c r="G622" s="1"/>
  <c r="G620"/>
  <c r="G619" s="1"/>
  <c r="G618" s="1"/>
  <c r="F620"/>
  <c r="F619" s="1"/>
  <c r="F618" s="1"/>
  <c r="G616"/>
  <c r="F616"/>
  <c r="G614"/>
  <c r="G613" s="1"/>
  <c r="G612" s="1"/>
  <c r="F614"/>
  <c r="F613" s="1"/>
  <c r="F612" s="1"/>
  <c r="G607"/>
  <c r="F607"/>
  <c r="G605"/>
  <c r="F605"/>
  <c r="F604" s="1"/>
  <c r="F603" s="1"/>
  <c r="F602" s="1"/>
  <c r="F601" s="1"/>
  <c r="G604"/>
  <c r="G603" s="1"/>
  <c r="G602" s="1"/>
  <c r="G601" s="1"/>
  <c r="G599"/>
  <c r="G598" s="1"/>
  <c r="G597" s="1"/>
  <c r="G596" s="1"/>
  <c r="G595" s="1"/>
  <c r="F599"/>
  <c r="F598" s="1"/>
  <c r="F597" s="1"/>
  <c r="F596" s="1"/>
  <c r="F595" s="1"/>
  <c r="G593"/>
  <c r="F593"/>
  <c r="F592" s="1"/>
  <c r="F591" s="1"/>
  <c r="F590" s="1"/>
  <c r="G592"/>
  <c r="G591" s="1"/>
  <c r="G590" s="1"/>
  <c r="G588"/>
  <c r="F588"/>
  <c r="F587" s="1"/>
  <c r="F586" s="1"/>
  <c r="F585" s="1"/>
  <c r="G587"/>
  <c r="G586" s="1"/>
  <c r="G585" s="1"/>
  <c r="G583"/>
  <c r="F583"/>
  <c r="G581"/>
  <c r="G580" s="1"/>
  <c r="G579" s="1"/>
  <c r="F581"/>
  <c r="F580" s="1"/>
  <c r="F579" s="1"/>
  <c r="G577"/>
  <c r="F577"/>
  <c r="G575"/>
  <c r="G574" s="1"/>
  <c r="G573" s="1"/>
  <c r="G572" s="1"/>
  <c r="F575"/>
  <c r="F574" s="1"/>
  <c r="F573" s="1"/>
  <c r="G570"/>
  <c r="F570"/>
  <c r="G568"/>
  <c r="F568"/>
  <c r="F567" s="1"/>
  <c r="F566" s="1"/>
  <c r="F565" s="1"/>
  <c r="G567"/>
  <c r="G566" s="1"/>
  <c r="G565" s="1"/>
  <c r="G535"/>
  <c r="G534" s="1"/>
  <c r="F535"/>
  <c r="F534" s="1"/>
  <c r="G556"/>
  <c r="G555" s="1"/>
  <c r="G554" s="1"/>
  <c r="F556"/>
  <c r="F555" s="1"/>
  <c r="F554" s="1"/>
  <c r="G552"/>
  <c r="F552"/>
  <c r="G550"/>
  <c r="G549" s="1"/>
  <c r="G548" s="1"/>
  <c r="G547" s="1"/>
  <c r="F550"/>
  <c r="F549" s="1"/>
  <c r="F548" s="1"/>
  <c r="G545"/>
  <c r="G544" s="1"/>
  <c r="F545"/>
  <c r="F544" s="1"/>
  <c r="G541"/>
  <c r="G540" s="1"/>
  <c r="F541"/>
  <c r="F540" s="1"/>
  <c r="G538"/>
  <c r="G537" s="1"/>
  <c r="F538"/>
  <c r="F537" s="1"/>
  <c r="G529"/>
  <c r="F529"/>
  <c r="G527"/>
  <c r="F527"/>
  <c r="F526" s="1"/>
  <c r="F525" s="1"/>
  <c r="F524" s="1"/>
  <c r="F523" s="1"/>
  <c r="G526"/>
  <c r="G525" s="1"/>
  <c r="G524" s="1"/>
  <c r="G523" s="1"/>
  <c r="G521"/>
  <c r="F521"/>
  <c r="G519"/>
  <c r="F519"/>
  <c r="F518" s="1"/>
  <c r="F517" s="1"/>
  <c r="G518"/>
  <c r="G517" s="1"/>
  <c r="G515"/>
  <c r="F515"/>
  <c r="G513"/>
  <c r="F513"/>
  <c r="F512" s="1"/>
  <c r="F511" s="1"/>
  <c r="G512"/>
  <c r="G511" s="1"/>
  <c r="G508"/>
  <c r="F508"/>
  <c r="G506"/>
  <c r="G505" s="1"/>
  <c r="G504" s="1"/>
  <c r="G503" s="1"/>
  <c r="F506"/>
  <c r="F505" s="1"/>
  <c r="F504" s="1"/>
  <c r="F503" s="1"/>
  <c r="G493"/>
  <c r="G492" s="1"/>
  <c r="F493"/>
  <c r="F492" s="1"/>
  <c r="G490"/>
  <c r="G489" s="1"/>
  <c r="F490"/>
  <c r="F489" s="1"/>
  <c r="G487"/>
  <c r="G486" s="1"/>
  <c r="G485" s="1"/>
  <c r="F487"/>
  <c r="F486" s="1"/>
  <c r="F485" s="1"/>
  <c r="G439"/>
  <c r="G438" s="1"/>
  <c r="F439"/>
  <c r="F438" s="1"/>
  <c r="G479"/>
  <c r="G478" s="1"/>
  <c r="G477" s="1"/>
  <c r="G476" s="1"/>
  <c r="F479"/>
  <c r="F478" s="1"/>
  <c r="F477" s="1"/>
  <c r="F476" s="1"/>
  <c r="G474"/>
  <c r="G473" s="1"/>
  <c r="G472" s="1"/>
  <c r="F474"/>
  <c r="F473" s="1"/>
  <c r="F472" s="1"/>
  <c r="G470"/>
  <c r="G469" s="1"/>
  <c r="F470"/>
  <c r="F469" s="1"/>
  <c r="G467"/>
  <c r="F467"/>
  <c r="G466"/>
  <c r="F466"/>
  <c r="G464"/>
  <c r="F464"/>
  <c r="G463"/>
  <c r="F463"/>
  <c r="G457"/>
  <c r="F457"/>
  <c r="G456"/>
  <c r="G455" s="1"/>
  <c r="G454" s="1"/>
  <c r="G453" s="1"/>
  <c r="G452" s="1"/>
  <c r="F456"/>
  <c r="F455" s="1"/>
  <c r="F454" s="1"/>
  <c r="F453" s="1"/>
  <c r="F452" s="1"/>
  <c r="G450"/>
  <c r="F450"/>
  <c r="G449"/>
  <c r="F449"/>
  <c r="G447"/>
  <c r="G446" s="1"/>
  <c r="G445" s="1"/>
  <c r="G444" s="1"/>
  <c r="F447"/>
  <c r="F446" s="1"/>
  <c r="F445" s="1"/>
  <c r="F444" s="1"/>
  <c r="G442"/>
  <c r="G441" s="1"/>
  <c r="F442"/>
  <c r="F441" s="1"/>
  <c r="G430"/>
  <c r="G429" s="1"/>
  <c r="F430"/>
  <c r="F429" s="1"/>
  <c r="G427"/>
  <c r="F427"/>
  <c r="G426"/>
  <c r="F426"/>
  <c r="G400"/>
  <c r="G399" s="1"/>
  <c r="G398" s="1"/>
  <c r="F400"/>
  <c r="F399" s="1"/>
  <c r="F398" s="1"/>
  <c r="G396"/>
  <c r="F396"/>
  <c r="G395"/>
  <c r="G394" s="1"/>
  <c r="F395"/>
  <c r="F394" s="1"/>
  <c r="G392"/>
  <c r="G391" s="1"/>
  <c r="G390" s="1"/>
  <c r="F392"/>
  <c r="F391" s="1"/>
  <c r="F390" s="1"/>
  <c r="G388"/>
  <c r="G387" s="1"/>
  <c r="G386" s="1"/>
  <c r="F388"/>
  <c r="F387" s="1"/>
  <c r="F386" s="1"/>
  <c r="G384"/>
  <c r="G383" s="1"/>
  <c r="G382" s="1"/>
  <c r="F384"/>
  <c r="F383" s="1"/>
  <c r="F382" s="1"/>
  <c r="G377"/>
  <c r="G376" s="1"/>
  <c r="G375" s="1"/>
  <c r="G374" s="1"/>
  <c r="G373" s="1"/>
  <c r="F377"/>
  <c r="F376" s="1"/>
  <c r="F375" s="1"/>
  <c r="F374" s="1"/>
  <c r="F373" s="1"/>
  <c r="F337" s="1"/>
  <c r="G344"/>
  <c r="G343" s="1"/>
  <c r="G342" s="1"/>
  <c r="G341" s="1"/>
  <c r="G340" s="1"/>
  <c r="G329"/>
  <c r="F329"/>
  <c r="G328"/>
  <c r="F328"/>
  <c r="G326"/>
  <c r="F326"/>
  <c r="G325"/>
  <c r="F325"/>
  <c r="G323"/>
  <c r="F323"/>
  <c r="G322"/>
  <c r="F322"/>
  <c r="G320"/>
  <c r="F320"/>
  <c r="G319"/>
  <c r="F319"/>
  <c r="G317"/>
  <c r="F317"/>
  <c r="G316"/>
  <c r="G315" s="1"/>
  <c r="G314" s="1"/>
  <c r="F316"/>
  <c r="F315" s="1"/>
  <c r="F314" s="1"/>
  <c r="G309"/>
  <c r="F309"/>
  <c r="G308"/>
  <c r="F308"/>
  <c r="G306"/>
  <c r="G305" s="1"/>
  <c r="F306"/>
  <c r="F305" s="1"/>
  <c r="G301"/>
  <c r="G300" s="1"/>
  <c r="G299" s="1"/>
  <c r="F301"/>
  <c r="F300" s="1"/>
  <c r="F299" s="1"/>
  <c r="G297"/>
  <c r="G296" s="1"/>
  <c r="G295" s="1"/>
  <c r="F297"/>
  <c r="F296" s="1"/>
  <c r="F295" s="1"/>
  <c r="G293"/>
  <c r="G292" s="1"/>
  <c r="G291" s="1"/>
  <c r="F293"/>
  <c r="F292" s="1"/>
  <c r="F291" s="1"/>
  <c r="G289"/>
  <c r="F289"/>
  <c r="G288"/>
  <c r="G287" s="1"/>
  <c r="G286" s="1"/>
  <c r="F288"/>
  <c r="F287" s="1"/>
  <c r="F286" s="1"/>
  <c r="G284"/>
  <c r="F284"/>
  <c r="G283"/>
  <c r="F283"/>
  <c r="G281"/>
  <c r="F281"/>
  <c r="G280"/>
  <c r="G279" s="1"/>
  <c r="F280"/>
  <c r="F279" s="1"/>
  <c r="G277"/>
  <c r="G276" s="1"/>
  <c r="G275" s="1"/>
  <c r="F277"/>
  <c r="F276" s="1"/>
  <c r="F275" s="1"/>
  <c r="F274" s="1"/>
  <c r="G239"/>
  <c r="F239"/>
  <c r="G237"/>
  <c r="F237"/>
  <c r="G235"/>
  <c r="F235"/>
  <c r="G231"/>
  <c r="G230" s="1"/>
  <c r="F231"/>
  <c r="F230" s="1"/>
  <c r="G225"/>
  <c r="F225"/>
  <c r="G223"/>
  <c r="F223"/>
  <c r="G221"/>
  <c r="G220" s="1"/>
  <c r="F221"/>
  <c r="G201"/>
  <c r="F201"/>
  <c r="G199"/>
  <c r="G198" s="1"/>
  <c r="F199"/>
  <c r="F198" s="1"/>
  <c r="G196"/>
  <c r="F196"/>
  <c r="G194"/>
  <c r="F194"/>
  <c r="F193" s="1"/>
  <c r="G193"/>
  <c r="G191"/>
  <c r="F191"/>
  <c r="F190" s="1"/>
  <c r="F189" s="1"/>
  <c r="G190"/>
  <c r="G189" s="1"/>
  <c r="G180"/>
  <c r="F180"/>
  <c r="G178"/>
  <c r="F178"/>
  <c r="G176"/>
  <c r="F176"/>
  <c r="G159"/>
  <c r="G158" s="1"/>
  <c r="F159"/>
  <c r="F158" s="1"/>
  <c r="G156"/>
  <c r="F156"/>
  <c r="G149"/>
  <c r="F149"/>
  <c r="G139"/>
  <c r="G138" s="1"/>
  <c r="F139"/>
  <c r="F138" s="1"/>
  <c r="G142"/>
  <c r="G141" s="1"/>
  <c r="F142"/>
  <c r="F141" s="1"/>
  <c r="G134"/>
  <c r="F134"/>
  <c r="G132"/>
  <c r="F132"/>
  <c r="F131" s="1"/>
  <c r="G131"/>
  <c r="G128"/>
  <c r="F128"/>
  <c r="F127" s="1"/>
  <c r="F126" s="1"/>
  <c r="G127"/>
  <c r="G126" s="1"/>
  <c r="G123"/>
  <c r="F123"/>
  <c r="G121"/>
  <c r="F121"/>
  <c r="G119"/>
  <c r="G118" s="1"/>
  <c r="F119"/>
  <c r="G69"/>
  <c r="F69"/>
  <c r="G48"/>
  <c r="F48"/>
  <c r="G46"/>
  <c r="F46"/>
  <c r="G44"/>
  <c r="G43" s="1"/>
  <c r="F44"/>
  <c r="F43"/>
  <c r="G38"/>
  <c r="F38"/>
  <c r="F37" s="1"/>
  <c r="F36" s="1"/>
  <c r="F35" s="1"/>
  <c r="F34" s="1"/>
  <c r="G37"/>
  <c r="G36" s="1"/>
  <c r="G35" s="1"/>
  <c r="G34" s="1"/>
  <c r="G31"/>
  <c r="F31"/>
  <c r="G30"/>
  <c r="F30"/>
  <c r="G28"/>
  <c r="F28"/>
  <c r="G26"/>
  <c r="G25" s="1"/>
  <c r="G24" s="1"/>
  <c r="G23" s="1"/>
  <c r="F26"/>
  <c r="F25" s="1"/>
  <c r="F24" s="1"/>
  <c r="F23" s="1"/>
  <c r="F688" l="1"/>
  <c r="F687" s="1"/>
  <c r="F686" s="1"/>
  <c r="F1056"/>
  <c r="F1083"/>
  <c r="F1082"/>
  <c r="G1056"/>
  <c r="G1046" s="1"/>
  <c r="F1046"/>
  <c r="F1045" s="1"/>
  <c r="F1016" s="1"/>
  <c r="F1015" s="1"/>
  <c r="F462"/>
  <c r="F461" s="1"/>
  <c r="F460" s="1"/>
  <c r="F425"/>
  <c r="G425"/>
  <c r="G462"/>
  <c r="G461" s="1"/>
  <c r="G460" s="1"/>
  <c r="G459" s="1"/>
  <c r="F510"/>
  <c r="F502" s="1"/>
  <c r="F501" s="1"/>
  <c r="G611"/>
  <c r="F635"/>
  <c r="F710"/>
  <c r="F969"/>
  <c r="F962" s="1"/>
  <c r="F950" s="1"/>
  <c r="F764"/>
  <c r="F758" s="1"/>
  <c r="G790"/>
  <c r="F188"/>
  <c r="G339"/>
  <c r="G338" s="1"/>
  <c r="G337" s="1"/>
  <c r="F381"/>
  <c r="F380" s="1"/>
  <c r="F379" s="1"/>
  <c r="F673"/>
  <c r="F672" s="1"/>
  <c r="F671" s="1"/>
  <c r="F665" s="1"/>
  <c r="F664" s="1"/>
  <c r="F700"/>
  <c r="F484"/>
  <c r="F483" s="1"/>
  <c r="F719"/>
  <c r="F816"/>
  <c r="F815" s="1"/>
  <c r="F773"/>
  <c r="F774"/>
  <c r="G188"/>
  <c r="F273"/>
  <c r="F272" s="1"/>
  <c r="G381"/>
  <c r="G380" s="1"/>
  <c r="G379" s="1"/>
  <c r="F459"/>
  <c r="G484"/>
  <c r="G510"/>
  <c r="G502" s="1"/>
  <c r="G501" s="1"/>
  <c r="F547"/>
  <c r="F572"/>
  <c r="F564" s="1"/>
  <c r="F563" s="1"/>
  <c r="F611"/>
  <c r="G635"/>
  <c r="G700"/>
  <c r="G710"/>
  <c r="F735"/>
  <c r="F734" s="1"/>
  <c r="F733" s="1"/>
  <c r="G764"/>
  <c r="G758" s="1"/>
  <c r="G808"/>
  <c r="G801" s="1"/>
  <c r="G274"/>
  <c r="G273" s="1"/>
  <c r="G272" s="1"/>
  <c r="G564"/>
  <c r="G563" s="1"/>
  <c r="G774"/>
  <c r="G773"/>
  <c r="G735"/>
  <c r="G734" s="1"/>
  <c r="G733" s="1"/>
  <c r="F790"/>
  <c r="F808"/>
  <c r="F801" s="1"/>
  <c r="F118"/>
  <c r="F220"/>
  <c r="G719"/>
  <c r="G1045"/>
  <c r="G1016" s="1"/>
  <c r="G1015" s="1"/>
  <c r="G673"/>
  <c r="G672" s="1"/>
  <c r="G671" s="1"/>
  <c r="G665" s="1"/>
  <c r="G688"/>
  <c r="G687" s="1"/>
  <c r="G686" s="1"/>
  <c r="G533"/>
  <c r="G532" s="1"/>
  <c r="G531" s="1"/>
  <c r="G781"/>
  <c r="G780" s="1"/>
  <c r="G779" s="1"/>
  <c r="F533"/>
  <c r="F781"/>
  <c r="F780" s="1"/>
  <c r="F779" s="1"/>
  <c r="F437"/>
  <c r="F436" s="1"/>
  <c r="F435" s="1"/>
  <c r="F434" s="1"/>
  <c r="G437"/>
  <c r="G436" s="1"/>
  <c r="G435" s="1"/>
  <c r="G434" s="1"/>
  <c r="G137"/>
  <c r="G136" s="1"/>
  <c r="F137"/>
  <c r="F136" s="1"/>
  <c r="F699" l="1"/>
  <c r="F698" s="1"/>
  <c r="G433"/>
  <c r="G610"/>
  <c r="G609" s="1"/>
  <c r="F433"/>
  <c r="G789"/>
  <c r="F610"/>
  <c r="F609" s="1"/>
  <c r="F562" s="1"/>
  <c r="F532"/>
  <c r="F531" s="1"/>
  <c r="F500" s="1"/>
  <c r="G757"/>
  <c r="G732" s="1"/>
  <c r="G664"/>
  <c r="G699"/>
  <c r="G698" s="1"/>
  <c r="G500"/>
  <c r="F789"/>
  <c r="G562"/>
  <c r="F757"/>
  <c r="F732" s="1"/>
  <c r="F663"/>
  <c r="G422"/>
  <c r="G421" s="1"/>
  <c r="G420" s="1"/>
  <c r="G419" s="1"/>
  <c r="G418" s="1"/>
  <c r="G416"/>
  <c r="G415" s="1"/>
  <c r="G414" s="1"/>
  <c r="G413" s="1"/>
  <c r="G411"/>
  <c r="G410" s="1"/>
  <c r="G409" s="1"/>
  <c r="G407"/>
  <c r="G406" s="1"/>
  <c r="G405" s="1"/>
  <c r="G270"/>
  <c r="G269" s="1"/>
  <c r="G268" s="1"/>
  <c r="G267" s="1"/>
  <c r="G257" s="1"/>
  <c r="G252"/>
  <c r="G251" s="1"/>
  <c r="G250" s="1"/>
  <c r="G249" s="1"/>
  <c r="G246"/>
  <c r="G245" s="1"/>
  <c r="G244" s="1"/>
  <c r="G243" s="1"/>
  <c r="G234"/>
  <c r="G233" s="1"/>
  <c r="G229"/>
  <c r="G228" s="1"/>
  <c r="G185"/>
  <c r="G184" s="1"/>
  <c r="G183" s="1"/>
  <c r="G182" s="1"/>
  <c r="G172"/>
  <c r="G171" s="1"/>
  <c r="G166"/>
  <c r="G165" s="1"/>
  <c r="G163"/>
  <c r="G162" s="1"/>
  <c r="G148"/>
  <c r="G147" s="1"/>
  <c r="G146" s="1"/>
  <c r="G145" s="1"/>
  <c r="G144" s="1"/>
  <c r="G130"/>
  <c r="G125"/>
  <c r="G117"/>
  <c r="G116" s="1"/>
  <c r="G112"/>
  <c r="G111" s="1"/>
  <c r="G110" s="1"/>
  <c r="G108"/>
  <c r="G107" s="1"/>
  <c r="G106" s="1"/>
  <c r="G104"/>
  <c r="G103" s="1"/>
  <c r="G102" s="1"/>
  <c r="G100"/>
  <c r="G99" s="1"/>
  <c r="G97"/>
  <c r="G96" s="1"/>
  <c r="G94"/>
  <c r="G93" s="1"/>
  <c r="G83"/>
  <c r="G82" s="1"/>
  <c r="G81" s="1"/>
  <c r="G78"/>
  <c r="G75"/>
  <c r="G68"/>
  <c r="G67" s="1"/>
  <c r="G66" s="1"/>
  <c r="G60"/>
  <c r="G58"/>
  <c r="G57" s="1"/>
  <c r="G54"/>
  <c r="G51"/>
  <c r="G21"/>
  <c r="G20" s="1"/>
  <c r="G19" s="1"/>
  <c r="G18" s="1"/>
  <c r="F422"/>
  <c r="F421" s="1"/>
  <c r="F420" s="1"/>
  <c r="F419" s="1"/>
  <c r="F418" s="1"/>
  <c r="F416"/>
  <c r="F415" s="1"/>
  <c r="F414" s="1"/>
  <c r="F413" s="1"/>
  <c r="F411"/>
  <c r="F410" s="1"/>
  <c r="F409" s="1"/>
  <c r="F407"/>
  <c r="F406" s="1"/>
  <c r="F405" s="1"/>
  <c r="F270"/>
  <c r="F269" s="1"/>
  <c r="F268" s="1"/>
  <c r="F267" s="1"/>
  <c r="F257" s="1"/>
  <c r="F252"/>
  <c r="F251" s="1"/>
  <c r="F250" s="1"/>
  <c r="F249" s="1"/>
  <c r="F246"/>
  <c r="F245" s="1"/>
  <c r="F244" s="1"/>
  <c r="F243" s="1"/>
  <c r="F234"/>
  <c r="F233" s="1"/>
  <c r="F229"/>
  <c r="F228" s="1"/>
  <c r="F185"/>
  <c r="F184" s="1"/>
  <c r="F183" s="1"/>
  <c r="F182" s="1"/>
  <c r="F172"/>
  <c r="F171" s="1"/>
  <c r="F166"/>
  <c r="F165" s="1"/>
  <c r="F163"/>
  <c r="F162" s="1"/>
  <c r="F155"/>
  <c r="F154" s="1"/>
  <c r="F148"/>
  <c r="F147" s="1"/>
  <c r="F146" s="1"/>
  <c r="F145" s="1"/>
  <c r="F144" s="1"/>
  <c r="F130"/>
  <c r="F125"/>
  <c r="F117"/>
  <c r="F116" s="1"/>
  <c r="F112"/>
  <c r="F111" s="1"/>
  <c r="F110" s="1"/>
  <c r="F108"/>
  <c r="F107" s="1"/>
  <c r="F106" s="1"/>
  <c r="F104"/>
  <c r="F103" s="1"/>
  <c r="F102" s="1"/>
  <c r="F100"/>
  <c r="F99" s="1"/>
  <c r="F97"/>
  <c r="F96" s="1"/>
  <c r="F94"/>
  <c r="F93" s="1"/>
  <c r="F83"/>
  <c r="F82" s="1"/>
  <c r="F81" s="1"/>
  <c r="F78"/>
  <c r="F75"/>
  <c r="F68"/>
  <c r="F67" s="1"/>
  <c r="F66" s="1"/>
  <c r="F60"/>
  <c r="F58"/>
  <c r="F57" s="1"/>
  <c r="F54"/>
  <c r="F51"/>
  <c r="F21"/>
  <c r="F20" s="1"/>
  <c r="F19" s="1"/>
  <c r="F18" s="1"/>
  <c r="G663" l="1"/>
  <c r="F499"/>
  <c r="G499"/>
  <c r="G256"/>
  <c r="F161"/>
  <c r="F153" s="1"/>
  <c r="F152" s="1"/>
  <c r="F424"/>
  <c r="F50"/>
  <c r="F42" s="1"/>
  <c r="F41" s="1"/>
  <c r="F175"/>
  <c r="F256"/>
  <c r="G187"/>
  <c r="G161"/>
  <c r="F74"/>
  <c r="F73" s="1"/>
  <c r="F72" s="1"/>
  <c r="F71" s="1"/>
  <c r="F115"/>
  <c r="F114" s="1"/>
  <c r="G115"/>
  <c r="G114" s="1"/>
  <c r="F40"/>
  <c r="F482"/>
  <c r="G227"/>
  <c r="F187"/>
  <c r="F92"/>
  <c r="F91" s="1"/>
  <c r="F170"/>
  <c r="F169" s="1"/>
  <c r="F168" s="1"/>
  <c r="F219"/>
  <c r="F218" s="1"/>
  <c r="F227"/>
  <c r="G50"/>
  <c r="G42" s="1"/>
  <c r="G41" s="1"/>
  <c r="G40" s="1"/>
  <c r="G74"/>
  <c r="G73" s="1"/>
  <c r="G72" s="1"/>
  <c r="G71" s="1"/>
  <c r="G175"/>
  <c r="G170" s="1"/>
  <c r="G169" s="1"/>
  <c r="G219"/>
  <c r="G218" s="1"/>
  <c r="G404"/>
  <c r="G403" s="1"/>
  <c r="G424"/>
  <c r="G483"/>
  <c r="G482" s="1"/>
  <c r="G17"/>
  <c r="G16"/>
  <c r="G92"/>
  <c r="G91" s="1"/>
  <c r="G155"/>
  <c r="G154" s="1"/>
  <c r="G242"/>
  <c r="F16"/>
  <c r="F17"/>
  <c r="F242"/>
  <c r="F404"/>
  <c r="F403" s="1"/>
  <c r="G153" l="1"/>
  <c r="G152" s="1"/>
  <c r="F402"/>
  <c r="F336" s="1"/>
  <c r="G168"/>
  <c r="G33"/>
  <c r="F217"/>
  <c r="F151" s="1"/>
  <c r="G217"/>
  <c r="F33"/>
  <c r="F255"/>
  <c r="G402"/>
  <c r="G336" s="1"/>
  <c r="G255"/>
  <c r="G151" l="1"/>
  <c r="G15" s="1"/>
  <c r="G1124" s="1"/>
  <c r="F15"/>
  <c r="F1124" s="1"/>
</calcChain>
</file>

<file path=xl/sharedStrings.xml><?xml version="1.0" encoding="utf-8"?>
<sst xmlns="http://schemas.openxmlformats.org/spreadsheetml/2006/main" count="4045" uniqueCount="674">
  <si>
    <t xml:space="preserve">                 к Решению Совета депутатов</t>
  </si>
  <si>
    <t xml:space="preserve">                 города Реутов</t>
  </si>
  <si>
    <t xml:space="preserve">                 от ___________ № __________</t>
  </si>
  <si>
    <t>(тыс. рублей)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</si>
  <si>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</si>
  <si>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</si>
  <si>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</si>
  <si>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</si>
  <si>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</si>
  <si>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</si>
  <si>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</si>
  <si>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</si>
  <si>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</si>
  <si>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городского округа Реутов "Муниципальное управление на 2017-2021 годы"</t>
  </si>
  <si>
    <t>05 0 00 00000</t>
  </si>
  <si>
    <t>Подпрограмма "Организация муниципального управления на 2017-2021 годы"</t>
  </si>
  <si>
    <t>05 1 00 00000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</si>
  <si>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</si>
  <si>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05 1 01 00000</t>
  </si>
  <si>
    <t>Обеспечение деятельности органов местного самоуправления</t>
  </si>
  <si>
    <t>05 1 01 00095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</si>
  <si>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</si>
  <si>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</si>
  <si>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</si>
  <si>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</si>
  <si>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</si>
  <si>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95 0 00 00000</t>
  </si>
  <si>
    <t>Центральный аппарат</t>
  </si>
  <si>
    <t>95 0 00 00400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</si>
  <si>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</si>
  <si>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</si>
  <si>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</si>
  <si>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</si>
  <si>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Председатель представительного органа муниципального образования</t>
  </si>
  <si>
    <t>95 0 00 00901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</si>
  <si>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</si>
  <si>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</si>
  <si>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</si>
  <si>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</si>
  <si>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в том числе за счет субвенции</t>
  </si>
  <si>
    <t>Подпрограмма "Развитие архивного дела в городском округе Реутов на 2017-2021 годы"</t>
  </si>
  <si>
    <t>05 2 00 00000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</si>
  <si>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</si>
  <si>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</si>
  <si>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</si>
  <si>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>05 2 01 60690</t>
  </si>
  <si>
    <t xml:space="preserve">в том числе за счет субвенции   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</si>
  <si>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</si>
  <si>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05 3 00 00000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</si>
  <si>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</si>
  <si>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05 3 01 00000</t>
  </si>
  <si>
    <t>Совершенствование профессионального развития муниципальных служащих</t>
  </si>
  <si>
    <t>05 3 01 00095</t>
  </si>
  <si>
    <t>Муниципальная программа "Социальная защита населения города Реутов" на 2017-2021 годы</t>
  </si>
  <si>
    <t>11 0 00 00000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</si>
  <si>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</si>
  <si>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11 4 00 00000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</si>
  <si>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</si>
  <si>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11 4 01 00000</t>
  </si>
  <si>
    <t>Обеспечение предоставления гражданам субсидий на оплату жилого помещения и коммунальных услуг</t>
  </si>
  <si>
    <t>11 4 01 61420</t>
  </si>
  <si>
    <t>Муниципальная программа "Развитие образования и воспитание в городе Реутов на 2017-2021 годы"</t>
  </si>
  <si>
    <t>12 0 00 00000</t>
  </si>
  <si>
    <t>Подпрограмма "Общее образование"</t>
  </si>
  <si>
    <t>12 2 00 00000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</si>
  <si>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</si>
  <si>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12 2 09 00000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</si>
  <si>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</si>
  <si>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12 2 09 60680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</si>
  <si>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</si>
  <si>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14 0 00 00000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</si>
  <si>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</si>
  <si>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14 0 01 00000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</si>
  <si>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</si>
  <si>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14 0 01 00001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</si>
  <si>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</si>
  <si>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14 0 01 00003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</si>
  <si>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</si>
  <si>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</si>
  <si>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</si>
  <si>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</si>
  <si>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</si>
  <si>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</si>
  <si>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</si>
  <si>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</si>
  <si>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</si>
  <si>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</si>
  <si>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Члены избирательной комиссии муниципального образования</t>
  </si>
  <si>
    <t>95 0 00 00600</t>
  </si>
  <si>
    <t>Непрограммные расходы бюджета муниципального образования</t>
  </si>
  <si>
    <t>99 0 00 00000</t>
  </si>
  <si>
    <t>Резервные фонды</t>
  </si>
  <si>
    <t>Муниципальная программа городского округа Реутов "Безопасность городского округа Реутов на 2017-2021 годы"</t>
  </si>
  <si>
    <t>03 0 00 00000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</si>
  <si>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</si>
  <si>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03 2 00 00000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</si>
  <si>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</si>
  <si>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03 2 05 00000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</si>
  <si>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</si>
  <si>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Резервные средства</t>
  </si>
  <si>
    <t>Другие общегосударственные вопросы</t>
  </si>
  <si>
    <t>Подпрограмма "Профилактика преступлений и иных правонарушений в городском округе Реутов на 2017-2021 годы"</t>
  </si>
  <si>
    <t>03 1 00 00000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</si>
  <si>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</si>
  <si>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</si>
  <si>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</si>
  <si>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03 1 01 00001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</si>
  <si>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</si>
  <si>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</si>
  <si>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</si>
  <si>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</si>
  <si>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</si>
  <si>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</si>
  <si>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03 1 02 00002</t>
  </si>
  <si>
    <t>Техническое обслуживание оборудования и технических средств муниципальных объектов</t>
  </si>
  <si>
    <t>03 1 02 00003</t>
  </si>
  <si>
    <t>Взносы города Реутов в общественные организации, фонды, ассоциации</t>
  </si>
  <si>
    <t>05 1 01 00064</t>
  </si>
  <si>
    <t>Предоставление платежей, взносов, безвозмездных перечислений субъектам международного права</t>
  </si>
  <si>
    <t>Подпрограмма "Обеспечение инфраструктуры органов местного самоуправления городского округа Реутов на 2017-2021 годы"</t>
  </si>
  <si>
    <t>05 5 00 00000</t>
  </si>
  <si>
    <t>Основное мероприятие "Поддержание и развитие инфраструктуры органов местного самоуправления"</t>
  </si>
  <si>
    <t>05 5 01 00000</t>
  </si>
  <si>
    <t>Организация хозяйственно-эксплуатационной деятельности органов местного самоуправления</t>
  </si>
  <si>
    <t>05 5 01 01059</t>
  </si>
  <si>
    <t>Централизация закупок городского округа Реутов</t>
  </si>
  <si>
    <t>05 5 01 01259</t>
  </si>
  <si>
    <t>Расходы на выплаты персоналу казенных учреждений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</si>
  <si>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</si>
  <si>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05 5 01 01359</t>
  </si>
  <si>
    <t>13 0 00 00000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</si>
  <si>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</si>
  <si>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Формирование и предоставление информационно-статистической информации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</si>
  <si>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</si>
  <si>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Основное мероприятие "Обеспечение деятельности МФЦ"</t>
  </si>
  <si>
    <t>Расходы на обеспечение деятельности (оказание услуг) муниципальных учреждений</t>
  </si>
  <si>
    <t>Основное мероприятие "Оказание юридических услуг"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</si>
  <si>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</si>
  <si>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</si>
  <si>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15 0 00 00000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</si>
  <si>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</si>
  <si>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</si>
  <si>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Обеспечение эксплуатации и содержание муниципального имущества</t>
  </si>
  <si>
    <t>Национальная оборона</t>
  </si>
  <si>
    <t>Мобилизационная и вневойсковая подготовка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</si>
  <si>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</si>
  <si>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</si>
  <si>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</si>
  <si>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</si>
  <si>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</si>
  <si>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</si>
  <si>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</si>
  <si>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</si>
  <si>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</si>
  <si>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03 3 00 00000</t>
  </si>
  <si>
    <t>Подпрограмма "Обеспечение мероприятий гражданской обороны в городском округе Реутов на 2017-2021 годы"</t>
  </si>
  <si>
    <t>03 5 00 00000</t>
  </si>
  <si>
    <t>Основное мероприятие "Обеспечение мероприятий гражданской обороны на территории городского округа"</t>
  </si>
  <si>
    <t>03 5 01 00000</t>
  </si>
  <si>
    <t>Проведение мероприятий по развитию гражданской обороны</t>
  </si>
  <si>
    <t>03 5 01 00001</t>
  </si>
  <si>
    <t>Другие вопросы в области национальной безопасности и правоохранительной деятельности</t>
  </si>
  <si>
    <t>14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</si>
  <si>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</si>
  <si>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03 1 01 00002</t>
  </si>
  <si>
    <t>Приобретение средств связи, оргтехники, технических средств видеонаблюдения, их установка, ремонт и обслуживание</t>
  </si>
  <si>
    <t>03 1 02 00001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</si>
  <si>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</si>
  <si>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03 2 01 00000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</si>
  <si>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</si>
  <si>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03 2 01 00001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</si>
  <si>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</si>
  <si>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03 2 02 00000</t>
  </si>
  <si>
    <t>03 2 02 00001</t>
  </si>
  <si>
    <t>Основное мероприятие "Развитие учебно-материальной базы в области защиты от чрезвычайных ситуаций"</t>
  </si>
  <si>
    <t>03 2 03 00000</t>
  </si>
  <si>
    <t>03 2 03 00001</t>
  </si>
  <si>
    <t>Основное мероприятие "Обеспечение безопасности людей на водных объектах"</t>
  </si>
  <si>
    <t>03 2 04 00000</t>
  </si>
  <si>
    <t>03 2 06 00000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</si>
  <si>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</si>
  <si>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Подпрограмма "Обеспечение пожарной безопасности в городском округе Реутов на 2017-2021 годы"</t>
  </si>
  <si>
    <t>03 4 00 00000</t>
  </si>
  <si>
    <t>Основное мероприятие "Мероприятия, направленные на снижение количества пожаров и повышение уровня пожарной безопасности"</t>
  </si>
  <si>
    <t>03 4 01 00000</t>
  </si>
  <si>
    <t>Разработка, изготовление и распространение в жилом секторе города памяток и листовок на противопожарную тему</t>
  </si>
  <si>
    <t>03 4 01 00001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</si>
  <si>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</si>
  <si>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</si>
  <si>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</si>
  <si>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</si>
  <si>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03 4 01 00009</t>
  </si>
  <si>
    <t>Национальная экономика</t>
  </si>
  <si>
    <t>Дорожное хозяйство (дорожные фонды)</t>
  </si>
  <si>
    <t>Муниципальная программа "Развитие дорожно-транспортного комплекса в городском округе Реутов на 2017-2021 годы"</t>
  </si>
  <si>
    <t>07 0 00 00000</t>
  </si>
  <si>
    <t>Содержание автомобильных дорог общего пользования местного значения с совершенствованным типом покрытия</t>
  </si>
  <si>
    <t>Содержание светофорных объектов</t>
  </si>
  <si>
    <t>Капитальный ремонт и ремонт автомобильных дорог общего пользования населенных пунктов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</si>
  <si>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</si>
  <si>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Обеспечение деятельности муниципального учреждения "Эксплуатация дорог и парковочного пространства города Реутов"</t>
  </si>
  <si>
    <t>Подпрограмма "Доступная среда"</t>
  </si>
  <si>
    <t>11 3 00 00000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</si>
  <si>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</si>
  <si>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</si>
  <si>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Оборудование пешеходных переходов</t>
  </si>
  <si>
    <t>11 3 01 00002</t>
  </si>
  <si>
    <t>Связь и информатика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</si>
  <si>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</si>
  <si>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Мероприятия в области информатики и использования информационных систем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</si>
  <si>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</si>
  <si>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Другие вопросы в области национальной экономики</t>
  </si>
  <si>
    <t>Муниципальная программа городского округа Реутов "Предпринимательство на 2017-2021 годы"</t>
  </si>
  <si>
    <t>01 0 00 00000</t>
  </si>
  <si>
    <t>Подпрограмма "Развитие малого и среднего предпринимательства"</t>
  </si>
  <si>
    <t>01 1 00 00000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</si>
  <si>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</si>
  <si>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</si>
  <si>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</si>
  <si>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01 1 02 00001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</si>
  <si>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</si>
  <si>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</si>
  <si>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</si>
  <si>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</si>
  <si>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01 1 03 00001</t>
  </si>
  <si>
    <t>Подпрограмма "Развитие потребительского рынка"</t>
  </si>
  <si>
    <t>01 3 00 00000</t>
  </si>
  <si>
    <t>Основное мероприятие "Развитие похоронного дела в городском округе Реутов Московской области"</t>
  </si>
  <si>
    <t>01 3 01 00000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</si>
  <si>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</si>
  <si>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01 3 01 00001</t>
  </si>
  <si>
    <t>Подпрограмма "Территориальное развитие (градостроительство и землеустройство) на 2017-2021 годы"</t>
  </si>
  <si>
    <t>05 6 00 00000</t>
  </si>
  <si>
    <t>Основное мероприятие "Формирование архитектурно-художественного облика города"</t>
  </si>
  <si>
    <t>05 6 01 00000</t>
  </si>
  <si>
    <t>Обеспечение реализации архитектурно-планировочных решений по формированию пешеходных пространств</t>
  </si>
  <si>
    <t>05 6 01 00010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</si>
  <si>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</si>
  <si>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</si>
  <si>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Жилищно-коммунальное хозяйство</t>
  </si>
  <si>
    <t>05</t>
  </si>
  <si>
    <t>Жилищное хозяйство</t>
  </si>
  <si>
    <t>08 0 00 00000</t>
  </si>
  <si>
    <t>Подпрограмма "Капитальный ремонт объектов жилищно-коммунального хозяйства" на 2017-2021 годы</t>
  </si>
  <si>
    <t>08 2 00 00000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</si>
  <si>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</si>
  <si>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</si>
  <si>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Замена газоиспользующего оборудования в муниципальных квартирах</t>
  </si>
  <si>
    <t>08 2 01 00002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</si>
  <si>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</si>
  <si>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09 0 00 00000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</si>
  <si>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</si>
  <si>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09 0 01 00000</t>
  </si>
  <si>
    <t>Установка индивидуальных приборов учета в муниципальных квартирах</t>
  </si>
  <si>
    <t>09 0 01 00001</t>
  </si>
  <si>
    <t>Софинансирование работ по установке общедомовых приборов учета (пропорционально доле муниципальной собственности)</t>
  </si>
  <si>
    <t>09 0 01 00002</t>
  </si>
  <si>
    <t>Коммунальное хозяйство</t>
  </si>
  <si>
    <t>Муниципальная программа городского округа Реутов "Содержание и развитие жилищно-коммунального хозяйства" на 2017-2021 годы</t>
  </si>
  <si>
    <t>08 2 01 00003</t>
  </si>
  <si>
    <t>Благоустройство</t>
  </si>
  <si>
    <t>Подпрограмма "Благоустройство" на 2017-2021 годы</t>
  </si>
  <si>
    <t>08 1 00 00000</t>
  </si>
  <si>
    <t>Основное мероприятие "Совершенствование системы комплексного благоустройства города"</t>
  </si>
  <si>
    <t>08 1 01 00000</t>
  </si>
  <si>
    <t xml:space="preserve">Расходы на оплату электроэнергии систем уличного освещения  </t>
  </si>
  <si>
    <t>08 1 01 00001</t>
  </si>
  <si>
    <t>Содержание систем уличного освещения</t>
  </si>
  <si>
    <t>08 1 01 00002</t>
  </si>
  <si>
    <t xml:space="preserve">Содержание детских, спортивных площадок, площадок для выгула собак </t>
  </si>
  <si>
    <t>08 1 01 00003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</si>
  <si>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</si>
  <si>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</si>
  <si>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>Модернизация систем уличного освещения</t>
  </si>
  <si>
    <t>09 0 01 00003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</si>
  <si>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</si>
  <si>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</si>
  <si>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"Экология и охрана окружающей среды городского округа Реутов Московской области на 2017-2021 годы"</t>
  </si>
  <si>
    <t>06 0 00 00000</t>
  </si>
  <si>
    <t>Основное мероприятие "Улучшение экологической ситуации города и охраны окружающей среды"</t>
  </si>
  <si>
    <t>06 0 01 00000</t>
  </si>
  <si>
    <t>Мониторинг окружающей среды, определение степени загрязнения окружающей среды</t>
  </si>
  <si>
    <t>06 0 01 00001</t>
  </si>
  <si>
    <t>Экологическое образование, воспитание, информирование населения</t>
  </si>
  <si>
    <t>06 0 01 00002</t>
  </si>
  <si>
    <t>Профилактические мероприятия по содержанию мест массового отдыха и пребывания населения</t>
  </si>
  <si>
    <t>06 0 01 00003</t>
  </si>
  <si>
    <t>Образование</t>
  </si>
  <si>
    <t>Дошкольное образование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</si>
  <si>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</si>
  <si>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</si>
  <si>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Обеспечение пожарной безопасности на объектах образования, культуры и спорта</t>
  </si>
  <si>
    <t>03 4 01 00008</t>
  </si>
  <si>
    <t>Подпрограмма "Дошкольное образование"</t>
  </si>
  <si>
    <t>12 1 00 00000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</si>
  <si>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</si>
  <si>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12 1 01 00000</t>
  </si>
  <si>
    <t xml:space="preserve">Бюджетные инвестиции в объекты капитального строительства муниципальной собственности </t>
  </si>
  <si>
    <t>12 1 01 00001</t>
  </si>
  <si>
    <t>400</t>
  </si>
  <si>
    <t xml:space="preserve">Бюджетные инвестиции в объекты капитального строительства государственной (муниципальной) собственности </t>
  </si>
  <si>
    <t>414</t>
  </si>
  <si>
    <t>Обеспечение деятельности дошкольных образовательных учреждений</t>
  </si>
  <si>
    <t>12 1 01 00159</t>
  </si>
  <si>
    <t>Субсидии некоммерческим организациям (за исключением государственных (муниципальных) учреждений)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</si>
  <si>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</si>
  <si>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12 1 01 62120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</si>
  <si>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</si>
  <si>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12 1 01 62330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</si>
  <si>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</si>
  <si>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12 1 03 00000</t>
  </si>
  <si>
    <t>12 1 03 00159</t>
  </si>
  <si>
    <t>Субсидии бюджетным учреждениям на иные цели</t>
  </si>
  <si>
    <t>Субсидии автономным учреждениям на иные цели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</si>
  <si>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</si>
  <si>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12 1 03 62110</t>
  </si>
  <si>
    <t>Общее образование</t>
  </si>
  <si>
    <t>03 1 04 00000</t>
  </si>
  <si>
    <t>03 1 05 00000</t>
  </si>
  <si>
    <t>Проведение мероприятий с целью профилактики наркомании и токсикомании</t>
  </si>
  <si>
    <t>03 1 05 00001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</si>
  <si>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</si>
  <si>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12 2 01 00000</t>
  </si>
  <si>
    <t xml:space="preserve">Обеспечение деятельности средних школ </t>
  </si>
  <si>
    <t>12 2 01 00259</t>
  </si>
  <si>
    <t xml:space="preserve">Обеспечение деятельности начальной школы - детского сада </t>
  </si>
  <si>
    <t>12 2 01 00359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</si>
  <si>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</si>
  <si>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12 2 01 62200</t>
  </si>
  <si>
    <t>Основное мероприятие "Обеспечение деятельности частных общеобразовательных организаций"</t>
  </si>
  <si>
    <t>12 2 02 00000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</si>
  <si>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</si>
  <si>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12 2 02 62210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</si>
  <si>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</si>
  <si>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12 2 03 00000</t>
  </si>
  <si>
    <t>12 2 03 00259</t>
  </si>
  <si>
    <t>12 2 03 00359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</si>
  <si>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</si>
  <si>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12 2 03 62220</t>
  </si>
  <si>
    <t>Мероприятия в сфере образования</t>
  </si>
  <si>
    <t>Основное мероприятие "Охрана труда"</t>
  </si>
  <si>
    <t>Дополнительное образование детей</t>
  </si>
  <si>
    <t xml:space="preserve">Контроль и обслуживание комплекса технических средств охраны </t>
  </si>
  <si>
    <t>03 1 02 00004</t>
  </si>
  <si>
    <t>Муниципальная программа "Развитие и сохранение культуры в городском округе Реутов на 2017-2021 годы"</t>
  </si>
  <si>
    <t>04 0 00 00000</t>
  </si>
  <si>
    <t>Подпрограмма "Дополнительное образование, воспитание и психолого-социальное сопровождение детей"</t>
  </si>
  <si>
    <t>12 3 00 00000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</si>
  <si>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</si>
  <si>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12 3 01 00000</t>
  </si>
  <si>
    <t>12 3 01 00459</t>
  </si>
  <si>
    <t>Обеспечение деятельности хоровой студии и учреждений дополнительного образования в сфере культуры</t>
  </si>
  <si>
    <t>12 3 01 00559</t>
  </si>
  <si>
    <t>12 3 02 00000</t>
  </si>
  <si>
    <t>12 3 02 00459</t>
  </si>
  <si>
    <t>12 3 02 00559</t>
  </si>
  <si>
    <t>Основное мероприятие "Развитие образования в сфере культуры и искусства"</t>
  </si>
  <si>
    <t>12 3 04 00000</t>
  </si>
  <si>
    <t>12 3 04 00001</t>
  </si>
  <si>
    <t>12 3 04 00010</t>
  </si>
  <si>
    <t>12 3 04 00559</t>
  </si>
  <si>
    <t xml:space="preserve">Молодежная политика </t>
  </si>
  <si>
    <t>Муниципальная программа "Развитие физической культуры и спорта в городском округе Реутов на 2017-2021 годы"</t>
  </si>
  <si>
    <t>02 0 00 00000</t>
  </si>
  <si>
    <t>Подпрограмма "Молодежь города Реутов на 2017-2021 годы"</t>
  </si>
  <si>
    <t>02 4 00 00000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</si>
  <si>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</si>
  <si>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02 4 01 00000</t>
  </si>
  <si>
    <t>Организация и проведение мероприятий по гражданско-патриотическому и духовно-нравственному воспитанию молодежи</t>
  </si>
  <si>
    <t>02 4 01 00001</t>
  </si>
  <si>
    <t>Организация и проведение мероприятий по профориентации и реализации трудового и творческого потенциала молодежи</t>
  </si>
  <si>
    <t>02 4 01 00002</t>
  </si>
  <si>
    <t>Организация мероприятий по развитию молодежных общественных организаций и добровольческой деятельности</t>
  </si>
  <si>
    <t>02 4 01 00003</t>
  </si>
  <si>
    <t>Организация и проведение мероприятий по повышению профессионального уровня специалистов в сфере работы с молодежью</t>
  </si>
  <si>
    <t>02 4 01 00004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</si>
  <si>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</si>
  <si>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02 4 01 00059</t>
  </si>
  <si>
    <t>Подпрограмма "Развитие системы отдыха и оздоровления детей"</t>
  </si>
  <si>
    <t>11 2 00 00000</t>
  </si>
  <si>
    <t>Основное мероприятие "Организация отдыха, оздоровления и занятости детей в дни школьных каникул"</t>
  </si>
  <si>
    <t>11 2 01 00000</t>
  </si>
  <si>
    <t>Организация отдыха, оздоровления и занятости детей в дни школьных каникул</t>
  </si>
  <si>
    <t>11 2 01 00001</t>
  </si>
  <si>
    <t>Организация работы по трудовой занятости подростков в дни школьных каникул</t>
  </si>
  <si>
    <t>11 2 01 00002</t>
  </si>
  <si>
    <t>Другие вопросы в области образования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</si>
  <si>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</si>
  <si>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12 1 02 00000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</si>
  <si>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</si>
  <si>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12 1 02 62140</t>
  </si>
  <si>
    <t>Обеспечивающая подпрограмма</t>
  </si>
  <si>
    <t>12 4 00 00000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</si>
  <si>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</si>
  <si>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12 4 01 00000</t>
  </si>
  <si>
    <t xml:space="preserve">Расходы по обеспечению деятельности централизованной бухгалтерии </t>
  </si>
  <si>
    <t>12 4 01 00659</t>
  </si>
  <si>
    <t xml:space="preserve">Основное мероприятие "Предоставление услуг хозяйственно-эксплуатационной конторой" </t>
  </si>
  <si>
    <t>12 4 02 00000</t>
  </si>
  <si>
    <t xml:space="preserve">Расходы по обеспечению деятельности хозяйственно-эксплуатационной конторы </t>
  </si>
  <si>
    <t>12 4 02 00759</t>
  </si>
  <si>
    <t>Основное мероприятие "Управление образования"</t>
  </si>
  <si>
    <t>12 4 03 00000</t>
  </si>
  <si>
    <t>12 4 03 00095</t>
  </si>
  <si>
    <t>Основное мероприятие "Методическое обеспечение учебно-воспитательного процесса"</t>
  </si>
  <si>
    <t>12 4 04 00000</t>
  </si>
  <si>
    <t xml:space="preserve">Расходы по обеспечению деятельности учебно-методического центра </t>
  </si>
  <si>
    <t>12 4 04 00859</t>
  </si>
  <si>
    <t>Культура, кинематография</t>
  </si>
  <si>
    <t>08</t>
  </si>
  <si>
    <t xml:space="preserve">Культура </t>
  </si>
  <si>
    <t>Другие вопросы в области культуры, кинематографии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</si>
  <si>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</si>
  <si>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Здравоохранение</t>
  </si>
  <si>
    <t>Другие вопросы в области  здравоохранения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</si>
  <si>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</si>
  <si>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</si>
  <si>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</si>
  <si>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</si>
  <si>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</si>
  <si>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11 5 01 62080</t>
  </si>
  <si>
    <t>Социальная политика</t>
  </si>
  <si>
    <t>Пенсионное обеспечение</t>
  </si>
  <si>
    <t>05 4 00 00000</t>
  </si>
  <si>
    <t>05 4 01 00000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</si>
  <si>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</si>
  <si>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</si>
  <si>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</si>
  <si>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</si>
  <si>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</si>
  <si>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99 0 00 00104</t>
  </si>
  <si>
    <t>Социальное обеспечение населения</t>
  </si>
  <si>
    <t>Муниципальная программа городского округа Реутов Московской области "Жилище" на 2017-2021 годы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</si>
  <si>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</si>
  <si>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</si>
  <si>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</si>
  <si>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</si>
  <si>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</si>
  <si>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</si>
  <si>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</si>
  <si>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</si>
  <si>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322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</si>
  <si>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</si>
  <si>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</si>
  <si>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</si>
  <si>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</si>
  <si>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</si>
  <si>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11 1 01 00002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</si>
  <si>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</si>
  <si>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>11 1 01 00003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</si>
  <si>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</si>
  <si>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</si>
  <si>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</si>
  <si>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</si>
  <si>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Предоставление гражданам субсидий на оплату жилого помещения и коммунальных услуг</t>
  </si>
  <si>
    <t>11 4 01 61410</t>
  </si>
  <si>
    <t>200</t>
  </si>
  <si>
    <t>240</t>
  </si>
  <si>
    <t>Пособия, компенсации, меры социальной поддержки по публичным нормативным обязательствам</t>
  </si>
  <si>
    <t>313</t>
  </si>
  <si>
    <t>Охрана семьи и детства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</si>
  <si>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</si>
  <si>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</si>
  <si>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</si>
  <si>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</si>
  <si>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</si>
  <si>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10 2 01 00001</t>
  </si>
  <si>
    <t>Приобретение товаров, работ, услуг в пользу граждан в целях их социального обеспечения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</si>
  <si>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</si>
  <si>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10 2 01 R0820</t>
  </si>
  <si>
    <t>Физическая культура и спорт</t>
  </si>
  <si>
    <t xml:space="preserve">Физическая культура 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</si>
  <si>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</si>
  <si>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02 2 00 00000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</si>
  <si>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</si>
  <si>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02 2 01 00000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</si>
  <si>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</si>
  <si>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02 2 01 00001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</si>
  <si>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</si>
  <si>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</si>
  <si>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</si>
  <si>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</si>
  <si>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</si>
  <si>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</si>
  <si>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>Основное мероприятие "Повышение мер по охране общественного порядка и обеспечению общественной безопасности"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</si>
  <si>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</si>
  <si>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</si>
  <si>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</si>
  <si>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Массовый спорт</t>
  </si>
  <si>
    <t>Подпрограмма "Организация и проведение спортивных мероприятий в городском округе Реутов на 2017-2021 годы"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</si>
  <si>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</si>
  <si>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</si>
  <si>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</si>
  <si>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</si>
  <si>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</si>
  <si>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</si>
  <si>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</si>
  <si>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Другие вопросы в области физической культуры и спорта</t>
  </si>
  <si>
    <t>02 5 00 00000</t>
  </si>
  <si>
    <t>02 5 01 00000</t>
  </si>
  <si>
    <t>02 5 01 00095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</si>
  <si>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</si>
  <si>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</si>
  <si>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муниципальными финансами на 2017-2021 годы"</t>
  </si>
  <si>
    <t>Основное мероприятие "Управление муниципальным долгом"</t>
  </si>
  <si>
    <t>Процентные платежи по муниципальному долгу</t>
  </si>
  <si>
    <t>05 4 01 00001</t>
  </si>
  <si>
    <t>Обслуживание государственного (муниципального) долга</t>
  </si>
  <si>
    <t>Обслуживание муниципального долга</t>
  </si>
  <si>
    <t>ВСЕГО</t>
  </si>
  <si>
    <t xml:space="preserve">Распределение бюджетных ассигнований по разделам, подразделам,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плановый период 2018 и 2019 годов </t>
  </si>
  <si>
    <t>Приобретение средств связи для обеспечения надежной радиосвязи во время проведения мероприятий с массовым участием людей</t>
  </si>
  <si>
    <t>03 1 03 00001</t>
  </si>
  <si>
    <t>Закупка товаров, работ и услуг для государственных (муниципальных) нужд</t>
  </si>
  <si>
    <t xml:space="preserve">Ежегодная актуализация схем теплоснабжения, водоснабжения и водоотведения города 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</si>
  <si>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</si>
  <si>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08 2 01 00001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</si>
  <si>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</si>
  <si>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</si>
  <si>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</si>
  <si>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</si>
  <si>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</si>
  <si>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</si>
  <si>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</si>
  <si>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</si>
  <si>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</si>
  <si>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</si>
  <si>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</si>
  <si>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</si>
  <si>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</si>
  <si>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</si>
  <si>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</si>
  <si>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</si>
  <si>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</si>
  <si>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</si>
  <si>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</si>
  <si>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</si>
  <si>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</si>
  <si>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</si>
  <si>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</si>
  <si>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</si>
  <si>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</si>
  <si>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</si>
  <si>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</si>
  <si>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</si>
  <si>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</si>
  <si>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</si>
  <si>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</si>
  <si>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</si>
  <si>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</si>
  <si>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</si>
  <si>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</si>
  <si>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</si>
  <si>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</si>
  <si>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</si>
  <si>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Основное мероприятие "Обеспечение выполнения функций муниципальных музеев"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</si>
  <si>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</si>
  <si>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</si>
  <si>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</si>
  <si>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</si>
  <si>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</si>
  <si>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</si>
  <si>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</si>
  <si>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</si>
  <si>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</si>
  <si>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</si>
  <si>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</si>
  <si>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</si>
  <si>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</si>
  <si>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</si>
  <si>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</si>
  <si>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</si>
  <si>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</si>
  <si>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</si>
  <si>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</si>
  <si>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</si>
  <si>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</si>
  <si>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</si>
  <si>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</si>
  <si>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Г 01 00400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</si>
  <si>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</si>
  <si>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</si>
  <si>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04 Д 02 00000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</si>
  <si>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</si>
  <si>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</si>
  <si>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</si>
  <si>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</si>
  <si>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</si>
  <si>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</si>
  <si>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</si>
  <si>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</si>
  <si>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04 И 01 00000</t>
  </si>
  <si>
    <t>04 И 01 00095</t>
  </si>
  <si>
    <t>Мероприятия по благоустройству парка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</si>
  <si>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</si>
  <si>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</si>
  <si>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</si>
  <si>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</si>
  <si>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</si>
  <si>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 xml:space="preserve">                " Приложение № 5</t>
  </si>
  <si>
    <t>"</t>
  </si>
  <si>
    <t xml:space="preserve">                 от 30.11.2016 № 89/2016-НА</t>
  </si>
  <si>
    <t>Подпрограмма "Безопасность дорожного движения"</t>
  </si>
  <si>
    <t>07 1 00 00000</t>
  </si>
  <si>
    <t>Основное мероприятие "Совершенствование организации безопасности дорожного движения"</t>
  </si>
  <si>
    <t>07 1 01 00000</t>
  </si>
  <si>
    <t>07 1 01 00001</t>
  </si>
  <si>
    <t>07 1 01 00002</t>
  </si>
  <si>
    <t>Подпрограмма "Содержание дорог и объектов улично-дорожной сети"</t>
  </si>
  <si>
    <t>07 2 00 00000</t>
  </si>
  <si>
    <t>07 2 01 00000</t>
  </si>
  <si>
    <t>07 2 01 00002</t>
  </si>
  <si>
    <t>07 2 01 00003</t>
  </si>
  <si>
    <t>07 2 01 00059</t>
  </si>
  <si>
    <t>Подпрограмма "Ремонт дорог и объектов улично-дорожной сети"</t>
  </si>
  <si>
    <t>07 3 00 00000</t>
  </si>
  <si>
    <t>Основное мероприятие "Комплексное благоустройство автомобильных дорог и дворовых территорий"</t>
  </si>
  <si>
    <t>07 3 01 00000</t>
  </si>
  <si>
    <t>07 3 01 00001</t>
  </si>
  <si>
    <t>07 3 01 00002</t>
  </si>
  <si>
    <t>07 3 02 00000</t>
  </si>
  <si>
    <t>07 3 02 00001</t>
  </si>
  <si>
    <t>Основное мероприятие "Повышение обустройства автомобильных дорог местного значения"</t>
  </si>
  <si>
    <t>Основное мероприятие "Обеспечение надлежащего состояния  автомобильных дорог и дворовых территорий""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</si>
  <si>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</si>
  <si>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</si>
  <si>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</si>
  <si>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</si>
  <si>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03 2 04 00720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</si>
  <si>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</si>
  <si>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</si>
  <si>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</si>
  <si>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</si>
  <si>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</si>
  <si>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>Обеспечение деятельности детского дома творчества</t>
  </si>
  <si>
    <t>Содержание ливневой канализации</t>
  </si>
  <si>
    <t>07 2 01 00001</t>
  </si>
  <si>
    <t>06 0 01 00059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</si>
  <si>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правоохранительных  направленности" </t>
  </si>
  <si>
    <t>Проведение работы по привлечению подростковой молодежи в городские кружки с целью отвлечения ее от негативного образа жизни</t>
  </si>
  <si>
    <t>03 1 03 00003</t>
  </si>
  <si>
    <t>Основное мероприятие "Профилактика и предупреждение проявлений экстремизма"</t>
  </si>
  <si>
    <t>Основное мероприятие "Увеличение количества лиц с диагнозом потребление наркотических средств с вредными последствитями, поставленных на диспансерный учет"</t>
  </si>
  <si>
    <t>Укрепление материально - технической базы муниципальных учреждений культуры, подведомственных Отделу культуры и молодежной политики Администрации города Реутов</t>
  </si>
  <si>
    <t>Основное мероприятие "Создание условий для реализации полномочий Отдела культуры и молодежной политики  Администрации города Реутов"</t>
  </si>
  <si>
    <t>Основное мероприятие "Обеспечение деятельности отдела по физической культуре и  спорту Администрации города Реутов"</t>
  </si>
  <si>
    <t>Основное мероприятияе "Обеспечение пожарной безопасности"</t>
  </si>
  <si>
    <t>03 4 05 00001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</si>
  <si>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</si>
  <si>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</si>
  <si>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</si>
  <si>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</si>
  <si>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</si>
  <si>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</si>
  <si>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</si>
  <si>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</si>
  <si>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03 4 01 000А5</t>
  </si>
  <si>
    <t>03 4 01 000А6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</si>
  <si>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</si>
  <si>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</si>
  <si>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03 4 05 00000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</si>
  <si>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</si>
  <si>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Мероприятия по проведению профилактики и предупреждения проявлений экстремизма</t>
  </si>
  <si>
    <t>Основное мероприятие "Увеличение количества лиц с диагнозом потребление наркотических средств с вредными последствиями, поставленных на диспансерный учет"</t>
  </si>
  <si>
    <t>Основное мероприятие "Развитие и модернизация системы коллективного оповещения, ее техническое обслуживание"</t>
  </si>
  <si>
    <t>03 3 02 00000</t>
  </si>
  <si>
    <t>Техническое обслуживание местной системы коллективного оповещения</t>
  </si>
  <si>
    <t>03 3 02 00001</t>
  </si>
  <si>
    <t>Выполнение работ по монтажу и пуско-наладке местной беспроводной системы коллективного оповещения</t>
  </si>
  <si>
    <t>03 3 02 00002</t>
  </si>
  <si>
    <t>03 3 02 00003</t>
  </si>
  <si>
    <t>03 4 01 000А7</t>
  </si>
  <si>
    <t>03 1 04 000А1</t>
  </si>
  <si>
    <t xml:space="preserve">                 Приложение № 3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</si>
</sst>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9"/>
      <color theme="1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 Cyr"/>
      <family val="1"/>
      <charset val="204"/>
    </font>
    <font>
      <sz val="12"/>
      <name val="Times New Roman Cyr"/>
      <charset val="204"/>
    </font>
    <font>
      <sz val="12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family val="1"/>
      <charset val="204"/>
    </font>
    <font>
      <sz val="10"/>
      <name val="Arial Cyr"/>
      <charset val="204"/>
    </font>
    <font>
      <b/>
      <sz val="12"/>
      <name val="Times New Roman Cyr"/>
      <charset val="204"/>
    </font>
    <font>
      <b/>
      <sz val="12"/>
      <color rgb="FFFF000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0" xfId="0" applyFont="1"/>
    <xf numFmtId="0" fontId="3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4" fillId="0" borderId="0" xfId="0" applyFont="1"/>
    <xf numFmtId="0" fontId="2" fillId="0" borderId="0" xfId="0" applyFont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6" fillId="0" borderId="0" xfId="0" applyFont="1" applyAlignment="1">
      <alignment horizontal="right" wrapText="1"/>
    </xf>
    <xf numFmtId="0" fontId="6" fillId="0" borderId="0" xfId="0" quotePrefix="1" applyFont="1" applyAlignment="1">
      <alignment horizontal="right"/>
    </xf>
    <xf numFmtId="0" fontId="6" fillId="0" borderId="0" xfId="0" applyFont="1" applyAlignment="1">
      <alignment horizontal="right"/>
    </xf>
    <xf numFmtId="2" fontId="3" fillId="0" borderId="0" xfId="0" applyNumberFormat="1" applyFont="1" applyAlignment="1">
      <alignment horizontal="right"/>
    </xf>
    <xf numFmtId="0" fontId="4" fillId="0" borderId="0" xfId="0" applyFont="1" applyAlignment="1">
      <alignment wrapText="1"/>
    </xf>
    <xf numFmtId="0" fontId="7" fillId="0" borderId="0" xfId="0" quotePrefix="1" applyFont="1" applyAlignment="1">
      <alignment horizontal="right"/>
    </xf>
    <xf numFmtId="0" fontId="7" fillId="0" borderId="0" xfId="0" applyFont="1" applyAlignment="1">
      <alignment horizontal="right"/>
    </xf>
    <xf numFmtId="2" fontId="4" fillId="0" borderId="0" xfId="0" applyNumberFormat="1" applyFont="1" applyAlignment="1">
      <alignment horizontal="right"/>
    </xf>
    <xf numFmtId="0" fontId="8" fillId="0" borderId="0" xfId="0" quotePrefix="1" applyFont="1" applyAlignment="1">
      <alignment horizontal="right"/>
    </xf>
    <xf numFmtId="49" fontId="4" fillId="0" borderId="0" xfId="0" applyNumberFormat="1" applyFont="1" applyAlignment="1">
      <alignment horizontal="right"/>
    </xf>
    <xf numFmtId="0" fontId="8" fillId="0" borderId="0" xfId="0" applyFont="1" applyAlignment="1">
      <alignment horizontal="right"/>
    </xf>
    <xf numFmtId="49" fontId="9" fillId="0" borderId="0" xfId="0" applyNumberFormat="1" applyFont="1" applyAlignment="1">
      <alignment horizontal="right"/>
    </xf>
    <xf numFmtId="0" fontId="8" fillId="0" borderId="0" xfId="0" applyFont="1" applyBorder="1" applyAlignment="1">
      <alignment horizontal="right"/>
    </xf>
    <xf numFmtId="0" fontId="8" fillId="0" borderId="0" xfId="0" applyFont="1" applyBorder="1" applyAlignment="1">
      <alignment wrapText="1"/>
    </xf>
    <xf numFmtId="0" fontId="8" fillId="0" borderId="0" xfId="0" quotePrefix="1" applyFont="1" applyBorder="1" applyAlignment="1">
      <alignment horizontal="right"/>
    </xf>
    <xf numFmtId="2" fontId="4" fillId="0" borderId="0" xfId="0" applyNumberFormat="1" applyFont="1" applyAlignment="1">
      <alignment horizontal="right" wrapText="1"/>
    </xf>
    <xf numFmtId="0" fontId="4" fillId="0" borderId="0" xfId="0" applyNumberFormat="1" applyFont="1" applyAlignment="1">
      <alignment wrapText="1"/>
    </xf>
    <xf numFmtId="0" fontId="8" fillId="0" borderId="0" xfId="0" applyFont="1" applyBorder="1" applyAlignment="1">
      <alignment horizontal="left" wrapText="1"/>
    </xf>
    <xf numFmtId="49" fontId="8" fillId="0" borderId="0" xfId="0" applyNumberFormat="1" applyFont="1" applyAlignment="1">
      <alignment horizontal="right"/>
    </xf>
    <xf numFmtId="0" fontId="8" fillId="0" borderId="0" xfId="0" quotePrefix="1" applyFont="1" applyFill="1" applyAlignment="1">
      <alignment horizontal="right"/>
    </xf>
    <xf numFmtId="2" fontId="4" fillId="0" borderId="0" xfId="0" applyNumberFormat="1" applyFont="1"/>
    <xf numFmtId="0" fontId="4" fillId="0" borderId="0" xfId="0" applyFont="1" applyFill="1" applyBorder="1" applyAlignment="1">
      <alignment horizontal="left" wrapText="1"/>
    </xf>
    <xf numFmtId="0" fontId="4" fillId="0" borderId="0" xfId="0" applyNumberFormat="1" applyFont="1" applyFill="1" applyAlignment="1">
      <alignment wrapText="1"/>
    </xf>
    <xf numFmtId="0" fontId="9" fillId="0" borderId="0" xfId="0" applyFont="1" applyAlignment="1">
      <alignment wrapText="1"/>
    </xf>
    <xf numFmtId="2" fontId="8" fillId="0" borderId="0" xfId="0" quotePrefix="1" applyNumberFormat="1" applyFont="1" applyBorder="1" applyAlignment="1">
      <alignment horizontal="right"/>
    </xf>
    <xf numFmtId="0" fontId="4" fillId="0" borderId="0" xfId="0" applyFont="1" applyBorder="1" applyAlignment="1">
      <alignment wrapText="1"/>
    </xf>
    <xf numFmtId="0" fontId="8" fillId="0" borderId="0" xfId="0" applyFont="1" applyFill="1" applyAlignment="1">
      <alignment horizontal="left" wrapText="1"/>
    </xf>
    <xf numFmtId="2" fontId="4" fillId="0" borderId="0" xfId="0" quotePrefix="1" applyNumberFormat="1" applyFont="1" applyBorder="1" applyAlignment="1">
      <alignment horizontal="right"/>
    </xf>
    <xf numFmtId="0" fontId="8" fillId="0" borderId="0" xfId="0" applyFont="1" applyFill="1" applyBorder="1" applyAlignment="1">
      <alignment wrapText="1"/>
    </xf>
    <xf numFmtId="0" fontId="4" fillId="0" borderId="0" xfId="0" applyFont="1" applyFill="1" applyBorder="1" applyAlignment="1">
      <alignment wrapText="1"/>
    </xf>
    <xf numFmtId="0" fontId="8" fillId="0" borderId="0" xfId="0" quotePrefix="1" applyFont="1" applyFill="1" applyBorder="1" applyAlignment="1">
      <alignment horizontal="right"/>
    </xf>
    <xf numFmtId="0" fontId="11" fillId="0" borderId="0" xfId="0" quotePrefix="1" applyFont="1" applyBorder="1" applyAlignment="1">
      <alignment horizontal="right"/>
    </xf>
    <xf numFmtId="0" fontId="3" fillId="0" borderId="0" xfId="0" applyFont="1" applyAlignment="1">
      <alignment wrapText="1"/>
    </xf>
    <xf numFmtId="0" fontId="7" fillId="0" borderId="0" xfId="0" quotePrefix="1" applyFont="1" applyBorder="1" applyAlignment="1">
      <alignment horizontal="right"/>
    </xf>
    <xf numFmtId="0" fontId="12" fillId="0" borderId="0" xfId="0" applyFont="1"/>
    <xf numFmtId="0" fontId="8" fillId="0" borderId="0" xfId="0" quotePrefix="1" applyFont="1" applyFill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7" fillId="0" borderId="0" xfId="0" applyFont="1" applyFill="1" applyBorder="1" applyAlignment="1">
      <alignment wrapText="1"/>
    </xf>
    <xf numFmtId="49" fontId="4" fillId="0" borderId="0" xfId="0" applyNumberFormat="1" applyFont="1" applyAlignment="1">
      <alignment wrapText="1"/>
    </xf>
    <xf numFmtId="2" fontId="8" fillId="0" borderId="0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right"/>
    </xf>
    <xf numFmtId="164" fontId="4" fillId="0" borderId="0" xfId="0" applyNumberFormat="1" applyFont="1" applyAlignment="1">
      <alignment horizontal="right"/>
    </xf>
    <xf numFmtId="49" fontId="4" fillId="0" borderId="0" xfId="0" applyNumberFormat="1" applyFont="1" applyBorder="1" applyAlignment="1">
      <alignment horizontal="right"/>
    </xf>
    <xf numFmtId="0" fontId="4" fillId="0" borderId="0" xfId="0" applyFont="1" applyFill="1" applyAlignment="1">
      <alignment wrapText="1"/>
    </xf>
    <xf numFmtId="0" fontId="13" fillId="0" borderId="0" xfId="0" quotePrefix="1" applyFont="1" applyBorder="1" applyAlignment="1">
      <alignment horizontal="right"/>
    </xf>
    <xf numFmtId="0" fontId="13" fillId="0" borderId="0" xfId="0" applyFont="1" applyAlignment="1">
      <alignment horizontal="right"/>
    </xf>
    <xf numFmtId="0" fontId="11" fillId="0" borderId="0" xfId="0" applyFont="1" applyBorder="1" applyAlignment="1">
      <alignment horizontal="right"/>
    </xf>
    <xf numFmtId="0" fontId="6" fillId="0" borderId="0" xfId="0" applyFont="1" applyFill="1" applyAlignment="1">
      <alignment horizontal="right"/>
    </xf>
    <xf numFmtId="0" fontId="4" fillId="0" borderId="0" xfId="0" applyNumberFormat="1" applyFont="1" applyBorder="1" applyAlignment="1">
      <alignment wrapText="1"/>
    </xf>
    <xf numFmtId="0" fontId="8" fillId="0" borderId="0" xfId="0" applyFont="1" applyFill="1" applyAlignment="1">
      <alignment horizontal="right"/>
    </xf>
    <xf numFmtId="49" fontId="8" fillId="0" borderId="0" xfId="0" applyNumberFormat="1" applyFont="1" applyBorder="1" applyAlignment="1">
      <alignment horizontal="right"/>
    </xf>
    <xf numFmtId="0" fontId="8" fillId="0" borderId="0" xfId="0" quotePrefix="1" applyFont="1" applyAlignment="1">
      <alignment horizontal="left" wrapText="1"/>
    </xf>
    <xf numFmtId="0" fontId="5" fillId="0" borderId="0" xfId="0" applyNumberFormat="1" applyFont="1" applyAlignment="1">
      <alignment wrapText="1"/>
    </xf>
    <xf numFmtId="0" fontId="7" fillId="0" borderId="0" xfId="0" applyFont="1" applyFill="1" applyAlignment="1">
      <alignment horizontal="right"/>
    </xf>
    <xf numFmtId="0" fontId="7" fillId="0" borderId="0" xfId="0" applyFont="1" applyAlignment="1">
      <alignment horizontal="left" wrapText="1"/>
    </xf>
    <xf numFmtId="0" fontId="13" fillId="0" borderId="0" xfId="0" applyFont="1" applyFill="1" applyBorder="1" applyAlignment="1">
      <alignment wrapText="1"/>
    </xf>
    <xf numFmtId="0" fontId="13" fillId="0" borderId="0" xfId="0" quotePrefix="1" applyFont="1" applyAlignment="1">
      <alignment horizontal="right"/>
    </xf>
    <xf numFmtId="0" fontId="6" fillId="0" borderId="0" xfId="0" quotePrefix="1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3" fillId="0" borderId="0" xfId="0" applyNumberFormat="1" applyFont="1" applyAlignment="1">
      <alignment wrapText="1"/>
    </xf>
    <xf numFmtId="0" fontId="14" fillId="0" borderId="0" xfId="0" quotePrefix="1" applyFont="1" applyAlignment="1">
      <alignment horizontal="right"/>
    </xf>
    <xf numFmtId="0" fontId="14" fillId="0" borderId="0" xfId="0" applyFont="1" applyBorder="1" applyAlignment="1">
      <alignment horizontal="right"/>
    </xf>
    <xf numFmtId="0" fontId="14" fillId="0" borderId="0" xfId="0" quotePrefix="1" applyFont="1" applyFill="1" applyAlignment="1">
      <alignment horizontal="right"/>
    </xf>
    <xf numFmtId="49" fontId="6" fillId="0" borderId="0" xfId="0" applyNumberFormat="1" applyFont="1" applyAlignment="1">
      <alignment horizontal="right"/>
    </xf>
    <xf numFmtId="49" fontId="15" fillId="0" borderId="0" xfId="0" applyNumberFormat="1" applyFont="1" applyAlignment="1">
      <alignment horizontal="right"/>
    </xf>
    <xf numFmtId="0" fontId="8" fillId="0" borderId="0" xfId="0" applyFont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0" fillId="0" borderId="0" xfId="0" applyFont="1" applyAlignment="1"/>
    <xf numFmtId="0" fontId="4" fillId="0" borderId="0" xfId="0" applyFont="1" applyAlignment="1"/>
    <xf numFmtId="0" fontId="11" fillId="0" borderId="0" xfId="0" applyFont="1" applyAlignment="1">
      <alignment horizontal="right"/>
    </xf>
    <xf numFmtId="0" fontId="8" fillId="0" borderId="0" xfId="0" applyFont="1" applyAlignment="1">
      <alignment wrapText="1"/>
    </xf>
    <xf numFmtId="0" fontId="3" fillId="0" borderId="0" xfId="0" applyFont="1"/>
    <xf numFmtId="0" fontId="10" fillId="0" borderId="0" xfId="0" applyFont="1"/>
    <xf numFmtId="0" fontId="6" fillId="0" borderId="0" xfId="0" applyFont="1" applyAlignment="1">
      <alignment wrapText="1"/>
    </xf>
    <xf numFmtId="164" fontId="4" fillId="0" borderId="0" xfId="0" applyNumberFormat="1" applyFont="1"/>
    <xf numFmtId="0" fontId="16" fillId="0" borderId="0" xfId="0" applyFont="1"/>
    <xf numFmtId="2" fontId="0" fillId="0" borderId="0" xfId="0" applyNumberFormat="1"/>
    <xf numFmtId="0" fontId="17" fillId="0" borderId="0" xfId="0" applyFont="1"/>
    <xf numFmtId="2" fontId="3" fillId="0" borderId="0" xfId="0" applyNumberFormat="1" applyFont="1"/>
    <xf numFmtId="49" fontId="0" fillId="0" borderId="0" xfId="0" applyNumberFormat="1" applyAlignment="1">
      <alignment horizontal="right"/>
    </xf>
    <xf numFmtId="49" fontId="10" fillId="0" borderId="0" xfId="0" applyNumberFormat="1" applyFont="1"/>
    <xf numFmtId="49" fontId="8" fillId="0" borderId="0" xfId="0" applyNumberFormat="1" applyFont="1" applyBorder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0" fillId="0" borderId="0" xfId="0" applyAlignment="1"/>
    <xf numFmtId="0" fontId="1" fillId="0" borderId="0" xfId="0" applyFont="1" applyAlignment="1"/>
    <xf numFmtId="0" fontId="0" fillId="0" borderId="0" xfId="0" applyFont="1" applyAlignme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335"/>
  <sheetViews>
    <sheetView tabSelected="1" workbookViewId="0">
      <selection activeCell="C2" sqref="C2:F2"/>
    </sheetView>
  </sheetViews>
  <sheetFormatPr defaultRowHeight="12"/>
  <cols>
    <col min="1" max="1" width="68.28515625" style="1" customWidth="1"/>
    <col min="2" max="3" width="5.7109375" customWidth="1"/>
    <col min="4" max="4" width="15.5703125" customWidth="1"/>
    <col min="5" max="5" width="6.42578125" customWidth="1"/>
    <col min="6" max="6" width="13.5703125" customWidth="1"/>
    <col min="7" max="7" width="13.7109375" customWidth="1"/>
    <col min="8" max="8" width="9.42578125" customWidth="1"/>
    <col min="9" max="9" width="9.140625" customWidth="1"/>
    <col min="10" max="10" width="9" customWidth="1"/>
    <col min="11" max="11" width="9.28515625" customWidth="1"/>
    <col min="257" max="257" width="68.28515625" customWidth="1"/>
    <col min="258" max="259" width="7.7109375" customWidth="1"/>
    <col min="260" max="260" width="15.5703125" customWidth="1"/>
    <col min="261" max="261" width="8.140625" customWidth="1"/>
    <col min="262" max="262" width="17" customWidth="1"/>
    <col min="263" max="263" width="11.42578125" customWidth="1"/>
    <col min="264" max="264" width="9.42578125" customWidth="1"/>
    <col min="265" max="265" width="9.140625" customWidth="1"/>
    <col min="266" max="266" width="9" customWidth="1"/>
    <col min="267" max="267" width="9.28515625" customWidth="1"/>
    <col min="513" max="513" width="68.28515625" customWidth="1"/>
    <col min="514" max="515" width="7.7109375" customWidth="1"/>
    <col min="516" max="516" width="15.5703125" customWidth="1"/>
    <col min="517" max="517" width="8.140625" customWidth="1"/>
    <col min="518" max="518" width="17" customWidth="1"/>
    <col min="519" max="519" width="11.42578125" customWidth="1"/>
    <col min="520" max="520" width="9.42578125" customWidth="1"/>
    <col min="521" max="521" width="9.140625" customWidth="1"/>
    <col min="522" max="522" width="9" customWidth="1"/>
    <col min="523" max="523" width="9.28515625" customWidth="1"/>
    <col min="769" max="769" width="68.28515625" customWidth="1"/>
    <col min="770" max="771" width="7.7109375" customWidth="1"/>
    <col min="772" max="772" width="15.5703125" customWidth="1"/>
    <col min="773" max="773" width="8.140625" customWidth="1"/>
    <col min="774" max="774" width="17" customWidth="1"/>
    <col min="775" max="775" width="11.42578125" customWidth="1"/>
    <col min="776" max="776" width="9.42578125" customWidth="1"/>
    <col min="777" max="777" width="9.140625" customWidth="1"/>
    <col min="778" max="778" width="9" customWidth="1"/>
    <col min="779" max="779" width="9.28515625" customWidth="1"/>
    <col min="1025" max="1025" width="68.28515625" customWidth="1"/>
    <col min="1026" max="1027" width="7.7109375" customWidth="1"/>
    <col min="1028" max="1028" width="15.5703125" customWidth="1"/>
    <col min="1029" max="1029" width="8.140625" customWidth="1"/>
    <col min="1030" max="1030" width="17" customWidth="1"/>
    <col min="1031" max="1031" width="11.42578125" customWidth="1"/>
    <col min="1032" max="1032" width="9.42578125" customWidth="1"/>
    <col min="1033" max="1033" width="9.140625" customWidth="1"/>
    <col min="1034" max="1034" width="9" customWidth="1"/>
    <col min="1035" max="1035" width="9.28515625" customWidth="1"/>
    <col min="1281" max="1281" width="68.28515625" customWidth="1"/>
    <col min="1282" max="1283" width="7.7109375" customWidth="1"/>
    <col min="1284" max="1284" width="15.5703125" customWidth="1"/>
    <col min="1285" max="1285" width="8.140625" customWidth="1"/>
    <col min="1286" max="1286" width="17" customWidth="1"/>
    <col min="1287" max="1287" width="11.42578125" customWidth="1"/>
    <col min="1288" max="1288" width="9.42578125" customWidth="1"/>
    <col min="1289" max="1289" width="9.140625" customWidth="1"/>
    <col min="1290" max="1290" width="9" customWidth="1"/>
    <col min="1291" max="1291" width="9.28515625" customWidth="1"/>
    <col min="1537" max="1537" width="68.28515625" customWidth="1"/>
    <col min="1538" max="1539" width="7.7109375" customWidth="1"/>
    <col min="1540" max="1540" width="15.5703125" customWidth="1"/>
    <col min="1541" max="1541" width="8.140625" customWidth="1"/>
    <col min="1542" max="1542" width="17" customWidth="1"/>
    <col min="1543" max="1543" width="11.42578125" customWidth="1"/>
    <col min="1544" max="1544" width="9.42578125" customWidth="1"/>
    <col min="1545" max="1545" width="9.140625" customWidth="1"/>
    <col min="1546" max="1546" width="9" customWidth="1"/>
    <col min="1547" max="1547" width="9.28515625" customWidth="1"/>
    <col min="1793" max="1793" width="68.28515625" customWidth="1"/>
    <col min="1794" max="1795" width="7.7109375" customWidth="1"/>
    <col min="1796" max="1796" width="15.5703125" customWidth="1"/>
    <col min="1797" max="1797" width="8.140625" customWidth="1"/>
    <col min="1798" max="1798" width="17" customWidth="1"/>
    <col min="1799" max="1799" width="11.42578125" customWidth="1"/>
    <col min="1800" max="1800" width="9.42578125" customWidth="1"/>
    <col min="1801" max="1801" width="9.140625" customWidth="1"/>
    <col min="1802" max="1802" width="9" customWidth="1"/>
    <col min="1803" max="1803" width="9.28515625" customWidth="1"/>
    <col min="2049" max="2049" width="68.28515625" customWidth="1"/>
    <col min="2050" max="2051" width="7.7109375" customWidth="1"/>
    <col min="2052" max="2052" width="15.5703125" customWidth="1"/>
    <col min="2053" max="2053" width="8.140625" customWidth="1"/>
    <col min="2054" max="2054" width="17" customWidth="1"/>
    <col min="2055" max="2055" width="11.42578125" customWidth="1"/>
    <col min="2056" max="2056" width="9.42578125" customWidth="1"/>
    <col min="2057" max="2057" width="9.140625" customWidth="1"/>
    <col min="2058" max="2058" width="9" customWidth="1"/>
    <col min="2059" max="2059" width="9.28515625" customWidth="1"/>
    <col min="2305" max="2305" width="68.28515625" customWidth="1"/>
    <col min="2306" max="2307" width="7.7109375" customWidth="1"/>
    <col min="2308" max="2308" width="15.5703125" customWidth="1"/>
    <col min="2309" max="2309" width="8.140625" customWidth="1"/>
    <col min="2310" max="2310" width="17" customWidth="1"/>
    <col min="2311" max="2311" width="11.42578125" customWidth="1"/>
    <col min="2312" max="2312" width="9.42578125" customWidth="1"/>
    <col min="2313" max="2313" width="9.140625" customWidth="1"/>
    <col min="2314" max="2314" width="9" customWidth="1"/>
    <col min="2315" max="2315" width="9.28515625" customWidth="1"/>
    <col min="2561" max="2561" width="68.28515625" customWidth="1"/>
    <col min="2562" max="2563" width="7.7109375" customWidth="1"/>
    <col min="2564" max="2564" width="15.5703125" customWidth="1"/>
    <col min="2565" max="2565" width="8.140625" customWidth="1"/>
    <col min="2566" max="2566" width="17" customWidth="1"/>
    <col min="2567" max="2567" width="11.42578125" customWidth="1"/>
    <col min="2568" max="2568" width="9.42578125" customWidth="1"/>
    <col min="2569" max="2569" width="9.140625" customWidth="1"/>
    <col min="2570" max="2570" width="9" customWidth="1"/>
    <col min="2571" max="2571" width="9.28515625" customWidth="1"/>
    <col min="2817" max="2817" width="68.28515625" customWidth="1"/>
    <col min="2818" max="2819" width="7.7109375" customWidth="1"/>
    <col min="2820" max="2820" width="15.5703125" customWidth="1"/>
    <col min="2821" max="2821" width="8.140625" customWidth="1"/>
    <col min="2822" max="2822" width="17" customWidth="1"/>
    <col min="2823" max="2823" width="11.42578125" customWidth="1"/>
    <col min="2824" max="2824" width="9.42578125" customWidth="1"/>
    <col min="2825" max="2825" width="9.140625" customWidth="1"/>
    <col min="2826" max="2826" width="9" customWidth="1"/>
    <col min="2827" max="2827" width="9.28515625" customWidth="1"/>
    <col min="3073" max="3073" width="68.28515625" customWidth="1"/>
    <col min="3074" max="3075" width="7.7109375" customWidth="1"/>
    <col min="3076" max="3076" width="15.5703125" customWidth="1"/>
    <col min="3077" max="3077" width="8.140625" customWidth="1"/>
    <col min="3078" max="3078" width="17" customWidth="1"/>
    <col min="3079" max="3079" width="11.42578125" customWidth="1"/>
    <col min="3080" max="3080" width="9.42578125" customWidth="1"/>
    <col min="3081" max="3081" width="9.140625" customWidth="1"/>
    <col min="3082" max="3082" width="9" customWidth="1"/>
    <col min="3083" max="3083" width="9.28515625" customWidth="1"/>
    <col min="3329" max="3329" width="68.28515625" customWidth="1"/>
    <col min="3330" max="3331" width="7.7109375" customWidth="1"/>
    <col min="3332" max="3332" width="15.5703125" customWidth="1"/>
    <col min="3333" max="3333" width="8.140625" customWidth="1"/>
    <col min="3334" max="3334" width="17" customWidth="1"/>
    <col min="3335" max="3335" width="11.42578125" customWidth="1"/>
    <col min="3336" max="3336" width="9.42578125" customWidth="1"/>
    <col min="3337" max="3337" width="9.140625" customWidth="1"/>
    <col min="3338" max="3338" width="9" customWidth="1"/>
    <col min="3339" max="3339" width="9.28515625" customWidth="1"/>
    <col min="3585" max="3585" width="68.28515625" customWidth="1"/>
    <col min="3586" max="3587" width="7.7109375" customWidth="1"/>
    <col min="3588" max="3588" width="15.5703125" customWidth="1"/>
    <col min="3589" max="3589" width="8.140625" customWidth="1"/>
    <col min="3590" max="3590" width="17" customWidth="1"/>
    <col min="3591" max="3591" width="11.42578125" customWidth="1"/>
    <col min="3592" max="3592" width="9.42578125" customWidth="1"/>
    <col min="3593" max="3593" width="9.140625" customWidth="1"/>
    <col min="3594" max="3594" width="9" customWidth="1"/>
    <col min="3595" max="3595" width="9.28515625" customWidth="1"/>
    <col min="3841" max="3841" width="68.28515625" customWidth="1"/>
    <col min="3842" max="3843" width="7.7109375" customWidth="1"/>
    <col min="3844" max="3844" width="15.5703125" customWidth="1"/>
    <col min="3845" max="3845" width="8.140625" customWidth="1"/>
    <col min="3846" max="3846" width="17" customWidth="1"/>
    <col min="3847" max="3847" width="11.42578125" customWidth="1"/>
    <col min="3848" max="3848" width="9.42578125" customWidth="1"/>
    <col min="3849" max="3849" width="9.140625" customWidth="1"/>
    <col min="3850" max="3850" width="9" customWidth="1"/>
    <col min="3851" max="3851" width="9.28515625" customWidth="1"/>
    <col min="4097" max="4097" width="68.28515625" customWidth="1"/>
    <col min="4098" max="4099" width="7.7109375" customWidth="1"/>
    <col min="4100" max="4100" width="15.5703125" customWidth="1"/>
    <col min="4101" max="4101" width="8.140625" customWidth="1"/>
    <col min="4102" max="4102" width="17" customWidth="1"/>
    <col min="4103" max="4103" width="11.42578125" customWidth="1"/>
    <col min="4104" max="4104" width="9.42578125" customWidth="1"/>
    <col min="4105" max="4105" width="9.140625" customWidth="1"/>
    <col min="4106" max="4106" width="9" customWidth="1"/>
    <col min="4107" max="4107" width="9.28515625" customWidth="1"/>
    <col min="4353" max="4353" width="68.28515625" customWidth="1"/>
    <col min="4354" max="4355" width="7.7109375" customWidth="1"/>
    <col min="4356" max="4356" width="15.5703125" customWidth="1"/>
    <col min="4357" max="4357" width="8.140625" customWidth="1"/>
    <col min="4358" max="4358" width="17" customWidth="1"/>
    <col min="4359" max="4359" width="11.42578125" customWidth="1"/>
    <col min="4360" max="4360" width="9.42578125" customWidth="1"/>
    <col min="4361" max="4361" width="9.140625" customWidth="1"/>
    <col min="4362" max="4362" width="9" customWidth="1"/>
    <col min="4363" max="4363" width="9.28515625" customWidth="1"/>
    <col min="4609" max="4609" width="68.28515625" customWidth="1"/>
    <col min="4610" max="4611" width="7.7109375" customWidth="1"/>
    <col min="4612" max="4612" width="15.5703125" customWidth="1"/>
    <col min="4613" max="4613" width="8.140625" customWidth="1"/>
    <col min="4614" max="4614" width="17" customWidth="1"/>
    <col min="4615" max="4615" width="11.42578125" customWidth="1"/>
    <col min="4616" max="4616" width="9.42578125" customWidth="1"/>
    <col min="4617" max="4617" width="9.140625" customWidth="1"/>
    <col min="4618" max="4618" width="9" customWidth="1"/>
    <col min="4619" max="4619" width="9.28515625" customWidth="1"/>
    <col min="4865" max="4865" width="68.28515625" customWidth="1"/>
    <col min="4866" max="4867" width="7.7109375" customWidth="1"/>
    <col min="4868" max="4868" width="15.5703125" customWidth="1"/>
    <col min="4869" max="4869" width="8.140625" customWidth="1"/>
    <col min="4870" max="4870" width="17" customWidth="1"/>
    <col min="4871" max="4871" width="11.42578125" customWidth="1"/>
    <col min="4872" max="4872" width="9.42578125" customWidth="1"/>
    <col min="4873" max="4873" width="9.140625" customWidth="1"/>
    <col min="4874" max="4874" width="9" customWidth="1"/>
    <col min="4875" max="4875" width="9.28515625" customWidth="1"/>
    <col min="5121" max="5121" width="68.28515625" customWidth="1"/>
    <col min="5122" max="5123" width="7.7109375" customWidth="1"/>
    <col min="5124" max="5124" width="15.5703125" customWidth="1"/>
    <col min="5125" max="5125" width="8.140625" customWidth="1"/>
    <col min="5126" max="5126" width="17" customWidth="1"/>
    <col min="5127" max="5127" width="11.42578125" customWidth="1"/>
    <col min="5128" max="5128" width="9.42578125" customWidth="1"/>
    <col min="5129" max="5129" width="9.140625" customWidth="1"/>
    <col min="5130" max="5130" width="9" customWidth="1"/>
    <col min="5131" max="5131" width="9.28515625" customWidth="1"/>
    <col min="5377" max="5377" width="68.28515625" customWidth="1"/>
    <col min="5378" max="5379" width="7.7109375" customWidth="1"/>
    <col min="5380" max="5380" width="15.5703125" customWidth="1"/>
    <col min="5381" max="5381" width="8.140625" customWidth="1"/>
    <col min="5382" max="5382" width="17" customWidth="1"/>
    <col min="5383" max="5383" width="11.42578125" customWidth="1"/>
    <col min="5384" max="5384" width="9.42578125" customWidth="1"/>
    <col min="5385" max="5385" width="9.140625" customWidth="1"/>
    <col min="5386" max="5386" width="9" customWidth="1"/>
    <col min="5387" max="5387" width="9.28515625" customWidth="1"/>
    <col min="5633" max="5633" width="68.28515625" customWidth="1"/>
    <col min="5634" max="5635" width="7.7109375" customWidth="1"/>
    <col min="5636" max="5636" width="15.5703125" customWidth="1"/>
    <col min="5637" max="5637" width="8.140625" customWidth="1"/>
    <col min="5638" max="5638" width="17" customWidth="1"/>
    <col min="5639" max="5639" width="11.42578125" customWidth="1"/>
    <col min="5640" max="5640" width="9.42578125" customWidth="1"/>
    <col min="5641" max="5641" width="9.140625" customWidth="1"/>
    <col min="5642" max="5642" width="9" customWidth="1"/>
    <col min="5643" max="5643" width="9.28515625" customWidth="1"/>
    <col min="5889" max="5889" width="68.28515625" customWidth="1"/>
    <col min="5890" max="5891" width="7.7109375" customWidth="1"/>
    <col min="5892" max="5892" width="15.5703125" customWidth="1"/>
    <col min="5893" max="5893" width="8.140625" customWidth="1"/>
    <col min="5894" max="5894" width="17" customWidth="1"/>
    <col min="5895" max="5895" width="11.42578125" customWidth="1"/>
    <col min="5896" max="5896" width="9.42578125" customWidth="1"/>
    <col min="5897" max="5897" width="9.140625" customWidth="1"/>
    <col min="5898" max="5898" width="9" customWidth="1"/>
    <col min="5899" max="5899" width="9.28515625" customWidth="1"/>
    <col min="6145" max="6145" width="68.28515625" customWidth="1"/>
    <col min="6146" max="6147" width="7.7109375" customWidth="1"/>
    <col min="6148" max="6148" width="15.5703125" customWidth="1"/>
    <col min="6149" max="6149" width="8.140625" customWidth="1"/>
    <col min="6150" max="6150" width="17" customWidth="1"/>
    <col min="6151" max="6151" width="11.42578125" customWidth="1"/>
    <col min="6152" max="6152" width="9.42578125" customWidth="1"/>
    <col min="6153" max="6153" width="9.140625" customWidth="1"/>
    <col min="6154" max="6154" width="9" customWidth="1"/>
    <col min="6155" max="6155" width="9.28515625" customWidth="1"/>
    <col min="6401" max="6401" width="68.28515625" customWidth="1"/>
    <col min="6402" max="6403" width="7.7109375" customWidth="1"/>
    <col min="6404" max="6404" width="15.5703125" customWidth="1"/>
    <col min="6405" max="6405" width="8.140625" customWidth="1"/>
    <col min="6406" max="6406" width="17" customWidth="1"/>
    <col min="6407" max="6407" width="11.42578125" customWidth="1"/>
    <col min="6408" max="6408" width="9.42578125" customWidth="1"/>
    <col min="6409" max="6409" width="9.140625" customWidth="1"/>
    <col min="6410" max="6410" width="9" customWidth="1"/>
    <col min="6411" max="6411" width="9.28515625" customWidth="1"/>
    <col min="6657" max="6657" width="68.28515625" customWidth="1"/>
    <col min="6658" max="6659" width="7.7109375" customWidth="1"/>
    <col min="6660" max="6660" width="15.5703125" customWidth="1"/>
    <col min="6661" max="6661" width="8.140625" customWidth="1"/>
    <col min="6662" max="6662" width="17" customWidth="1"/>
    <col min="6663" max="6663" width="11.42578125" customWidth="1"/>
    <col min="6664" max="6664" width="9.42578125" customWidth="1"/>
    <col min="6665" max="6665" width="9.140625" customWidth="1"/>
    <col min="6666" max="6666" width="9" customWidth="1"/>
    <col min="6667" max="6667" width="9.28515625" customWidth="1"/>
    <col min="6913" max="6913" width="68.28515625" customWidth="1"/>
    <col min="6914" max="6915" width="7.7109375" customWidth="1"/>
    <col min="6916" max="6916" width="15.5703125" customWidth="1"/>
    <col min="6917" max="6917" width="8.140625" customWidth="1"/>
    <col min="6918" max="6918" width="17" customWidth="1"/>
    <col min="6919" max="6919" width="11.42578125" customWidth="1"/>
    <col min="6920" max="6920" width="9.42578125" customWidth="1"/>
    <col min="6921" max="6921" width="9.140625" customWidth="1"/>
    <col min="6922" max="6922" width="9" customWidth="1"/>
    <col min="6923" max="6923" width="9.28515625" customWidth="1"/>
    <col min="7169" max="7169" width="68.28515625" customWidth="1"/>
    <col min="7170" max="7171" width="7.7109375" customWidth="1"/>
    <col min="7172" max="7172" width="15.5703125" customWidth="1"/>
    <col min="7173" max="7173" width="8.140625" customWidth="1"/>
    <col min="7174" max="7174" width="17" customWidth="1"/>
    <col min="7175" max="7175" width="11.42578125" customWidth="1"/>
    <col min="7176" max="7176" width="9.42578125" customWidth="1"/>
    <col min="7177" max="7177" width="9.140625" customWidth="1"/>
    <col min="7178" max="7178" width="9" customWidth="1"/>
    <col min="7179" max="7179" width="9.28515625" customWidth="1"/>
    <col min="7425" max="7425" width="68.28515625" customWidth="1"/>
    <col min="7426" max="7427" width="7.7109375" customWidth="1"/>
    <col min="7428" max="7428" width="15.5703125" customWidth="1"/>
    <col min="7429" max="7429" width="8.140625" customWidth="1"/>
    <col min="7430" max="7430" width="17" customWidth="1"/>
    <col min="7431" max="7431" width="11.42578125" customWidth="1"/>
    <col min="7432" max="7432" width="9.42578125" customWidth="1"/>
    <col min="7433" max="7433" width="9.140625" customWidth="1"/>
    <col min="7434" max="7434" width="9" customWidth="1"/>
    <col min="7435" max="7435" width="9.28515625" customWidth="1"/>
    <col min="7681" max="7681" width="68.28515625" customWidth="1"/>
    <col min="7682" max="7683" width="7.7109375" customWidth="1"/>
    <col min="7684" max="7684" width="15.5703125" customWidth="1"/>
    <col min="7685" max="7685" width="8.140625" customWidth="1"/>
    <col min="7686" max="7686" width="17" customWidth="1"/>
    <col min="7687" max="7687" width="11.42578125" customWidth="1"/>
    <col min="7688" max="7688" width="9.42578125" customWidth="1"/>
    <col min="7689" max="7689" width="9.140625" customWidth="1"/>
    <col min="7690" max="7690" width="9" customWidth="1"/>
    <col min="7691" max="7691" width="9.28515625" customWidth="1"/>
    <col min="7937" max="7937" width="68.28515625" customWidth="1"/>
    <col min="7938" max="7939" width="7.7109375" customWidth="1"/>
    <col min="7940" max="7940" width="15.5703125" customWidth="1"/>
    <col min="7941" max="7941" width="8.140625" customWidth="1"/>
    <col min="7942" max="7942" width="17" customWidth="1"/>
    <col min="7943" max="7943" width="11.42578125" customWidth="1"/>
    <col min="7944" max="7944" width="9.42578125" customWidth="1"/>
    <col min="7945" max="7945" width="9.140625" customWidth="1"/>
    <col min="7946" max="7946" width="9" customWidth="1"/>
    <col min="7947" max="7947" width="9.28515625" customWidth="1"/>
    <col min="8193" max="8193" width="68.28515625" customWidth="1"/>
    <col min="8194" max="8195" width="7.7109375" customWidth="1"/>
    <col min="8196" max="8196" width="15.5703125" customWidth="1"/>
    <col min="8197" max="8197" width="8.140625" customWidth="1"/>
    <col min="8198" max="8198" width="17" customWidth="1"/>
    <col min="8199" max="8199" width="11.42578125" customWidth="1"/>
    <col min="8200" max="8200" width="9.42578125" customWidth="1"/>
    <col min="8201" max="8201" width="9.140625" customWidth="1"/>
    <col min="8202" max="8202" width="9" customWidth="1"/>
    <col min="8203" max="8203" width="9.28515625" customWidth="1"/>
    <col min="8449" max="8449" width="68.28515625" customWidth="1"/>
    <col min="8450" max="8451" width="7.7109375" customWidth="1"/>
    <col min="8452" max="8452" width="15.5703125" customWidth="1"/>
    <col min="8453" max="8453" width="8.140625" customWidth="1"/>
    <col min="8454" max="8454" width="17" customWidth="1"/>
    <col min="8455" max="8455" width="11.42578125" customWidth="1"/>
    <col min="8456" max="8456" width="9.42578125" customWidth="1"/>
    <col min="8457" max="8457" width="9.140625" customWidth="1"/>
    <col min="8458" max="8458" width="9" customWidth="1"/>
    <col min="8459" max="8459" width="9.28515625" customWidth="1"/>
    <col min="8705" max="8705" width="68.28515625" customWidth="1"/>
    <col min="8706" max="8707" width="7.7109375" customWidth="1"/>
    <col min="8708" max="8708" width="15.5703125" customWidth="1"/>
    <col min="8709" max="8709" width="8.140625" customWidth="1"/>
    <col min="8710" max="8710" width="17" customWidth="1"/>
    <col min="8711" max="8711" width="11.42578125" customWidth="1"/>
    <col min="8712" max="8712" width="9.42578125" customWidth="1"/>
    <col min="8713" max="8713" width="9.140625" customWidth="1"/>
    <col min="8714" max="8714" width="9" customWidth="1"/>
    <col min="8715" max="8715" width="9.28515625" customWidth="1"/>
    <col min="8961" max="8961" width="68.28515625" customWidth="1"/>
    <col min="8962" max="8963" width="7.7109375" customWidth="1"/>
    <col min="8964" max="8964" width="15.5703125" customWidth="1"/>
    <col min="8965" max="8965" width="8.140625" customWidth="1"/>
    <col min="8966" max="8966" width="17" customWidth="1"/>
    <col min="8967" max="8967" width="11.42578125" customWidth="1"/>
    <col min="8968" max="8968" width="9.42578125" customWidth="1"/>
    <col min="8969" max="8969" width="9.140625" customWidth="1"/>
    <col min="8970" max="8970" width="9" customWidth="1"/>
    <col min="8971" max="8971" width="9.28515625" customWidth="1"/>
    <col min="9217" max="9217" width="68.28515625" customWidth="1"/>
    <col min="9218" max="9219" width="7.7109375" customWidth="1"/>
    <col min="9220" max="9220" width="15.5703125" customWidth="1"/>
    <col min="9221" max="9221" width="8.140625" customWidth="1"/>
    <col min="9222" max="9222" width="17" customWidth="1"/>
    <col min="9223" max="9223" width="11.42578125" customWidth="1"/>
    <col min="9224" max="9224" width="9.42578125" customWidth="1"/>
    <col min="9225" max="9225" width="9.140625" customWidth="1"/>
    <col min="9226" max="9226" width="9" customWidth="1"/>
    <col min="9227" max="9227" width="9.28515625" customWidth="1"/>
    <col min="9473" max="9473" width="68.28515625" customWidth="1"/>
    <col min="9474" max="9475" width="7.7109375" customWidth="1"/>
    <col min="9476" max="9476" width="15.5703125" customWidth="1"/>
    <col min="9477" max="9477" width="8.140625" customWidth="1"/>
    <col min="9478" max="9478" width="17" customWidth="1"/>
    <col min="9479" max="9479" width="11.42578125" customWidth="1"/>
    <col min="9480" max="9480" width="9.42578125" customWidth="1"/>
    <col min="9481" max="9481" width="9.140625" customWidth="1"/>
    <col min="9482" max="9482" width="9" customWidth="1"/>
    <col min="9483" max="9483" width="9.28515625" customWidth="1"/>
    <col min="9729" max="9729" width="68.28515625" customWidth="1"/>
    <col min="9730" max="9731" width="7.7109375" customWidth="1"/>
    <col min="9732" max="9732" width="15.5703125" customWidth="1"/>
    <col min="9733" max="9733" width="8.140625" customWidth="1"/>
    <col min="9734" max="9734" width="17" customWidth="1"/>
    <col min="9735" max="9735" width="11.42578125" customWidth="1"/>
    <col min="9736" max="9736" width="9.42578125" customWidth="1"/>
    <col min="9737" max="9737" width="9.140625" customWidth="1"/>
    <col min="9738" max="9738" width="9" customWidth="1"/>
    <col min="9739" max="9739" width="9.28515625" customWidth="1"/>
    <col min="9985" max="9985" width="68.28515625" customWidth="1"/>
    <col min="9986" max="9987" width="7.7109375" customWidth="1"/>
    <col min="9988" max="9988" width="15.5703125" customWidth="1"/>
    <col min="9989" max="9989" width="8.140625" customWidth="1"/>
    <col min="9990" max="9990" width="17" customWidth="1"/>
    <col min="9991" max="9991" width="11.42578125" customWidth="1"/>
    <col min="9992" max="9992" width="9.42578125" customWidth="1"/>
    <col min="9993" max="9993" width="9.140625" customWidth="1"/>
    <col min="9994" max="9994" width="9" customWidth="1"/>
    <col min="9995" max="9995" width="9.28515625" customWidth="1"/>
    <col min="10241" max="10241" width="68.28515625" customWidth="1"/>
    <col min="10242" max="10243" width="7.7109375" customWidth="1"/>
    <col min="10244" max="10244" width="15.5703125" customWidth="1"/>
    <col min="10245" max="10245" width="8.140625" customWidth="1"/>
    <col min="10246" max="10246" width="17" customWidth="1"/>
    <col min="10247" max="10247" width="11.42578125" customWidth="1"/>
    <col min="10248" max="10248" width="9.42578125" customWidth="1"/>
    <col min="10249" max="10249" width="9.140625" customWidth="1"/>
    <col min="10250" max="10250" width="9" customWidth="1"/>
    <col min="10251" max="10251" width="9.28515625" customWidth="1"/>
    <col min="10497" max="10497" width="68.28515625" customWidth="1"/>
    <col min="10498" max="10499" width="7.7109375" customWidth="1"/>
    <col min="10500" max="10500" width="15.5703125" customWidth="1"/>
    <col min="10501" max="10501" width="8.140625" customWidth="1"/>
    <col min="10502" max="10502" width="17" customWidth="1"/>
    <col min="10503" max="10503" width="11.42578125" customWidth="1"/>
    <col min="10504" max="10504" width="9.42578125" customWidth="1"/>
    <col min="10505" max="10505" width="9.140625" customWidth="1"/>
    <col min="10506" max="10506" width="9" customWidth="1"/>
    <col min="10507" max="10507" width="9.28515625" customWidth="1"/>
    <col min="10753" max="10753" width="68.28515625" customWidth="1"/>
    <col min="10754" max="10755" width="7.7109375" customWidth="1"/>
    <col min="10756" max="10756" width="15.5703125" customWidth="1"/>
    <col min="10757" max="10757" width="8.140625" customWidth="1"/>
    <col min="10758" max="10758" width="17" customWidth="1"/>
    <col min="10759" max="10759" width="11.42578125" customWidth="1"/>
    <col min="10760" max="10760" width="9.42578125" customWidth="1"/>
    <col min="10761" max="10761" width="9.140625" customWidth="1"/>
    <col min="10762" max="10762" width="9" customWidth="1"/>
    <col min="10763" max="10763" width="9.28515625" customWidth="1"/>
    <col min="11009" max="11009" width="68.28515625" customWidth="1"/>
    <col min="11010" max="11011" width="7.7109375" customWidth="1"/>
    <col min="11012" max="11012" width="15.5703125" customWidth="1"/>
    <col min="11013" max="11013" width="8.140625" customWidth="1"/>
    <col min="11014" max="11014" width="17" customWidth="1"/>
    <col min="11015" max="11015" width="11.42578125" customWidth="1"/>
    <col min="11016" max="11016" width="9.42578125" customWidth="1"/>
    <col min="11017" max="11017" width="9.140625" customWidth="1"/>
    <col min="11018" max="11018" width="9" customWidth="1"/>
    <col min="11019" max="11019" width="9.28515625" customWidth="1"/>
    <col min="11265" max="11265" width="68.28515625" customWidth="1"/>
    <col min="11266" max="11267" width="7.7109375" customWidth="1"/>
    <col min="11268" max="11268" width="15.5703125" customWidth="1"/>
    <col min="11269" max="11269" width="8.140625" customWidth="1"/>
    <col min="11270" max="11270" width="17" customWidth="1"/>
    <col min="11271" max="11271" width="11.42578125" customWidth="1"/>
    <col min="11272" max="11272" width="9.42578125" customWidth="1"/>
    <col min="11273" max="11273" width="9.140625" customWidth="1"/>
    <col min="11274" max="11274" width="9" customWidth="1"/>
    <col min="11275" max="11275" width="9.28515625" customWidth="1"/>
    <col min="11521" max="11521" width="68.28515625" customWidth="1"/>
    <col min="11522" max="11523" width="7.7109375" customWidth="1"/>
    <col min="11524" max="11524" width="15.5703125" customWidth="1"/>
    <col min="11525" max="11525" width="8.140625" customWidth="1"/>
    <col min="11526" max="11526" width="17" customWidth="1"/>
    <col min="11527" max="11527" width="11.42578125" customWidth="1"/>
    <col min="11528" max="11528" width="9.42578125" customWidth="1"/>
    <col min="11529" max="11529" width="9.140625" customWidth="1"/>
    <col min="11530" max="11530" width="9" customWidth="1"/>
    <col min="11531" max="11531" width="9.28515625" customWidth="1"/>
    <col min="11777" max="11777" width="68.28515625" customWidth="1"/>
    <col min="11778" max="11779" width="7.7109375" customWidth="1"/>
    <col min="11780" max="11780" width="15.5703125" customWidth="1"/>
    <col min="11781" max="11781" width="8.140625" customWidth="1"/>
    <col min="11782" max="11782" width="17" customWidth="1"/>
    <col min="11783" max="11783" width="11.42578125" customWidth="1"/>
    <col min="11784" max="11784" width="9.42578125" customWidth="1"/>
    <col min="11785" max="11785" width="9.140625" customWidth="1"/>
    <col min="11786" max="11786" width="9" customWidth="1"/>
    <col min="11787" max="11787" width="9.28515625" customWidth="1"/>
    <col min="12033" max="12033" width="68.28515625" customWidth="1"/>
    <col min="12034" max="12035" width="7.7109375" customWidth="1"/>
    <col min="12036" max="12036" width="15.5703125" customWidth="1"/>
    <col min="12037" max="12037" width="8.140625" customWidth="1"/>
    <col min="12038" max="12038" width="17" customWidth="1"/>
    <col min="12039" max="12039" width="11.42578125" customWidth="1"/>
    <col min="12040" max="12040" width="9.42578125" customWidth="1"/>
    <col min="12041" max="12041" width="9.140625" customWidth="1"/>
    <col min="12042" max="12042" width="9" customWidth="1"/>
    <col min="12043" max="12043" width="9.28515625" customWidth="1"/>
    <col min="12289" max="12289" width="68.28515625" customWidth="1"/>
    <col min="12290" max="12291" width="7.7109375" customWidth="1"/>
    <col min="12292" max="12292" width="15.5703125" customWidth="1"/>
    <col min="12293" max="12293" width="8.140625" customWidth="1"/>
    <col min="12294" max="12294" width="17" customWidth="1"/>
    <col min="12295" max="12295" width="11.42578125" customWidth="1"/>
    <col min="12296" max="12296" width="9.42578125" customWidth="1"/>
    <col min="12297" max="12297" width="9.140625" customWidth="1"/>
    <col min="12298" max="12298" width="9" customWidth="1"/>
    <col min="12299" max="12299" width="9.28515625" customWidth="1"/>
    <col min="12545" max="12545" width="68.28515625" customWidth="1"/>
    <col min="12546" max="12547" width="7.7109375" customWidth="1"/>
    <col min="12548" max="12548" width="15.5703125" customWidth="1"/>
    <col min="12549" max="12549" width="8.140625" customWidth="1"/>
    <col min="12550" max="12550" width="17" customWidth="1"/>
    <col min="12551" max="12551" width="11.42578125" customWidth="1"/>
    <col min="12552" max="12552" width="9.42578125" customWidth="1"/>
    <col min="12553" max="12553" width="9.140625" customWidth="1"/>
    <col min="12554" max="12554" width="9" customWidth="1"/>
    <col min="12555" max="12555" width="9.28515625" customWidth="1"/>
    <col min="12801" max="12801" width="68.28515625" customWidth="1"/>
    <col min="12802" max="12803" width="7.7109375" customWidth="1"/>
    <col min="12804" max="12804" width="15.5703125" customWidth="1"/>
    <col min="12805" max="12805" width="8.140625" customWidth="1"/>
    <col min="12806" max="12806" width="17" customWidth="1"/>
    <col min="12807" max="12807" width="11.42578125" customWidth="1"/>
    <col min="12808" max="12808" width="9.42578125" customWidth="1"/>
    <col min="12809" max="12809" width="9.140625" customWidth="1"/>
    <col min="12810" max="12810" width="9" customWidth="1"/>
    <col min="12811" max="12811" width="9.28515625" customWidth="1"/>
    <col min="13057" max="13057" width="68.28515625" customWidth="1"/>
    <col min="13058" max="13059" width="7.7109375" customWidth="1"/>
    <col min="13060" max="13060" width="15.5703125" customWidth="1"/>
    <col min="13061" max="13061" width="8.140625" customWidth="1"/>
    <col min="13062" max="13062" width="17" customWidth="1"/>
    <col min="13063" max="13063" width="11.42578125" customWidth="1"/>
    <col min="13064" max="13064" width="9.42578125" customWidth="1"/>
    <col min="13065" max="13065" width="9.140625" customWidth="1"/>
    <col min="13066" max="13066" width="9" customWidth="1"/>
    <col min="13067" max="13067" width="9.28515625" customWidth="1"/>
    <col min="13313" max="13313" width="68.28515625" customWidth="1"/>
    <col min="13314" max="13315" width="7.7109375" customWidth="1"/>
    <col min="13316" max="13316" width="15.5703125" customWidth="1"/>
    <col min="13317" max="13317" width="8.140625" customWidth="1"/>
    <col min="13318" max="13318" width="17" customWidth="1"/>
    <col min="13319" max="13319" width="11.42578125" customWidth="1"/>
    <col min="13320" max="13320" width="9.42578125" customWidth="1"/>
    <col min="13321" max="13321" width="9.140625" customWidth="1"/>
    <col min="13322" max="13322" width="9" customWidth="1"/>
    <col min="13323" max="13323" width="9.28515625" customWidth="1"/>
    <col min="13569" max="13569" width="68.28515625" customWidth="1"/>
    <col min="13570" max="13571" width="7.7109375" customWidth="1"/>
    <col min="13572" max="13572" width="15.5703125" customWidth="1"/>
    <col min="13573" max="13573" width="8.140625" customWidth="1"/>
    <col min="13574" max="13574" width="17" customWidth="1"/>
    <col min="13575" max="13575" width="11.42578125" customWidth="1"/>
    <col min="13576" max="13576" width="9.42578125" customWidth="1"/>
    <col min="13577" max="13577" width="9.140625" customWidth="1"/>
    <col min="13578" max="13578" width="9" customWidth="1"/>
    <col min="13579" max="13579" width="9.28515625" customWidth="1"/>
    <col min="13825" max="13825" width="68.28515625" customWidth="1"/>
    <col min="13826" max="13827" width="7.7109375" customWidth="1"/>
    <col min="13828" max="13828" width="15.5703125" customWidth="1"/>
    <col min="13829" max="13829" width="8.140625" customWidth="1"/>
    <col min="13830" max="13830" width="17" customWidth="1"/>
    <col min="13831" max="13831" width="11.42578125" customWidth="1"/>
    <col min="13832" max="13832" width="9.42578125" customWidth="1"/>
    <col min="13833" max="13833" width="9.140625" customWidth="1"/>
    <col min="13834" max="13834" width="9" customWidth="1"/>
    <col min="13835" max="13835" width="9.28515625" customWidth="1"/>
    <col min="14081" max="14081" width="68.28515625" customWidth="1"/>
    <col min="14082" max="14083" width="7.7109375" customWidth="1"/>
    <col min="14084" max="14084" width="15.5703125" customWidth="1"/>
    <col min="14085" max="14085" width="8.140625" customWidth="1"/>
    <col min="14086" max="14086" width="17" customWidth="1"/>
    <col min="14087" max="14087" width="11.42578125" customWidth="1"/>
    <col min="14088" max="14088" width="9.42578125" customWidth="1"/>
    <col min="14089" max="14089" width="9.140625" customWidth="1"/>
    <col min="14090" max="14090" width="9" customWidth="1"/>
    <col min="14091" max="14091" width="9.28515625" customWidth="1"/>
    <col min="14337" max="14337" width="68.28515625" customWidth="1"/>
    <col min="14338" max="14339" width="7.7109375" customWidth="1"/>
    <col min="14340" max="14340" width="15.5703125" customWidth="1"/>
    <col min="14341" max="14341" width="8.140625" customWidth="1"/>
    <col min="14342" max="14342" width="17" customWidth="1"/>
    <col min="14343" max="14343" width="11.42578125" customWidth="1"/>
    <col min="14344" max="14344" width="9.42578125" customWidth="1"/>
    <col min="14345" max="14345" width="9.140625" customWidth="1"/>
    <col min="14346" max="14346" width="9" customWidth="1"/>
    <col min="14347" max="14347" width="9.28515625" customWidth="1"/>
    <col min="14593" max="14593" width="68.28515625" customWidth="1"/>
    <col min="14594" max="14595" width="7.7109375" customWidth="1"/>
    <col min="14596" max="14596" width="15.5703125" customWidth="1"/>
    <col min="14597" max="14597" width="8.140625" customWidth="1"/>
    <col min="14598" max="14598" width="17" customWidth="1"/>
    <col min="14599" max="14599" width="11.42578125" customWidth="1"/>
    <col min="14600" max="14600" width="9.42578125" customWidth="1"/>
    <col min="14601" max="14601" width="9.140625" customWidth="1"/>
    <col min="14602" max="14602" width="9" customWidth="1"/>
    <col min="14603" max="14603" width="9.28515625" customWidth="1"/>
    <col min="14849" max="14849" width="68.28515625" customWidth="1"/>
    <col min="14850" max="14851" width="7.7109375" customWidth="1"/>
    <col min="14852" max="14852" width="15.5703125" customWidth="1"/>
    <col min="14853" max="14853" width="8.140625" customWidth="1"/>
    <col min="14854" max="14854" width="17" customWidth="1"/>
    <col min="14855" max="14855" width="11.42578125" customWidth="1"/>
    <col min="14856" max="14856" width="9.42578125" customWidth="1"/>
    <col min="14857" max="14857" width="9.140625" customWidth="1"/>
    <col min="14858" max="14858" width="9" customWidth="1"/>
    <col min="14859" max="14859" width="9.28515625" customWidth="1"/>
    <col min="15105" max="15105" width="68.28515625" customWidth="1"/>
    <col min="15106" max="15107" width="7.7109375" customWidth="1"/>
    <col min="15108" max="15108" width="15.5703125" customWidth="1"/>
    <col min="15109" max="15109" width="8.140625" customWidth="1"/>
    <col min="15110" max="15110" width="17" customWidth="1"/>
    <col min="15111" max="15111" width="11.42578125" customWidth="1"/>
    <col min="15112" max="15112" width="9.42578125" customWidth="1"/>
    <col min="15113" max="15113" width="9.140625" customWidth="1"/>
    <col min="15114" max="15114" width="9" customWidth="1"/>
    <col min="15115" max="15115" width="9.28515625" customWidth="1"/>
    <col min="15361" max="15361" width="68.28515625" customWidth="1"/>
    <col min="15362" max="15363" width="7.7109375" customWidth="1"/>
    <col min="15364" max="15364" width="15.5703125" customWidth="1"/>
    <col min="15365" max="15365" width="8.140625" customWidth="1"/>
    <col min="15366" max="15366" width="17" customWidth="1"/>
    <col min="15367" max="15367" width="11.42578125" customWidth="1"/>
    <col min="15368" max="15368" width="9.42578125" customWidth="1"/>
    <col min="15369" max="15369" width="9.140625" customWidth="1"/>
    <col min="15370" max="15370" width="9" customWidth="1"/>
    <col min="15371" max="15371" width="9.28515625" customWidth="1"/>
    <col min="15617" max="15617" width="68.28515625" customWidth="1"/>
    <col min="15618" max="15619" width="7.7109375" customWidth="1"/>
    <col min="15620" max="15620" width="15.5703125" customWidth="1"/>
    <col min="15621" max="15621" width="8.140625" customWidth="1"/>
    <col min="15622" max="15622" width="17" customWidth="1"/>
    <col min="15623" max="15623" width="11.42578125" customWidth="1"/>
    <col min="15624" max="15624" width="9.42578125" customWidth="1"/>
    <col min="15625" max="15625" width="9.140625" customWidth="1"/>
    <col min="15626" max="15626" width="9" customWidth="1"/>
    <col min="15627" max="15627" width="9.28515625" customWidth="1"/>
    <col min="15873" max="15873" width="68.28515625" customWidth="1"/>
    <col min="15874" max="15875" width="7.7109375" customWidth="1"/>
    <col min="15876" max="15876" width="15.5703125" customWidth="1"/>
    <col min="15877" max="15877" width="8.140625" customWidth="1"/>
    <col min="15878" max="15878" width="17" customWidth="1"/>
    <col min="15879" max="15879" width="11.42578125" customWidth="1"/>
    <col min="15880" max="15880" width="9.42578125" customWidth="1"/>
    <col min="15881" max="15881" width="9.140625" customWidth="1"/>
    <col min="15882" max="15882" width="9" customWidth="1"/>
    <col min="15883" max="15883" width="9.28515625" customWidth="1"/>
    <col min="16129" max="16129" width="68.28515625" customWidth="1"/>
    <col min="16130" max="16131" width="7.7109375" customWidth="1"/>
    <col min="16132" max="16132" width="15.5703125" customWidth="1"/>
    <col min="16133" max="16133" width="8.140625" customWidth="1"/>
    <col min="16134" max="16134" width="17" customWidth="1"/>
    <col min="16135" max="16135" width="11.42578125" customWidth="1"/>
    <col min="16136" max="16136" width="9.42578125" customWidth="1"/>
    <col min="16137" max="16137" width="9.140625" customWidth="1"/>
    <col min="16138" max="16138" width="9" customWidth="1"/>
    <col min="16139" max="16139" width="9.28515625" customWidth="1"/>
  </cols>
  <sheetData>
    <row r="1" spans="1:7" s="1" customFormat="1" ht="12.75">
      <c r="C1" s="98" t="s">
        <v>673</v>
      </c>
      <c r="D1" s="99"/>
      <c r="E1" s="99"/>
      <c r="F1" s="99"/>
    </row>
    <row r="2" spans="1:7" s="1" customFormat="1" ht="12.75">
      <c r="C2" s="100" t="s">
        <v>0</v>
      </c>
      <c r="D2" s="99"/>
      <c r="E2" s="99"/>
      <c r="F2" s="99"/>
    </row>
    <row r="3" spans="1:7" s="1" customFormat="1" ht="12.75">
      <c r="C3" s="98" t="s">
        <v>1</v>
      </c>
      <c r="D3" s="99"/>
      <c r="E3" s="99"/>
      <c r="F3" s="99"/>
    </row>
    <row r="4" spans="1:7" s="1" customFormat="1" ht="12.75">
      <c r="C4" s="101" t="s">
        <v>2</v>
      </c>
      <c r="D4" s="99"/>
      <c r="E4" s="99"/>
      <c r="F4" s="99"/>
    </row>
    <row r="5" spans="1:7" s="1" customFormat="1" ht="12.75">
      <c r="C5" s="98" t="s">
        <v>599</v>
      </c>
      <c r="D5" s="99"/>
      <c r="E5" s="99"/>
      <c r="F5" s="99"/>
    </row>
    <row r="6" spans="1:7" s="1" customFormat="1" ht="12.75">
      <c r="C6" s="100" t="s">
        <v>0</v>
      </c>
      <c r="D6" s="99"/>
      <c r="E6" s="99"/>
      <c r="F6" s="99"/>
    </row>
    <row r="7" spans="1:7" s="1" customFormat="1" ht="12.75">
      <c r="C7" s="98" t="s">
        <v>1</v>
      </c>
      <c r="D7" s="99"/>
      <c r="E7" s="99"/>
      <c r="F7" s="99"/>
    </row>
    <row r="8" spans="1:7" s="1" customFormat="1" ht="12.75">
      <c r="C8" s="101" t="s">
        <v>601</v>
      </c>
      <c r="D8" s="99"/>
      <c r="E8" s="99"/>
      <c r="F8" s="99"/>
    </row>
    <row r="9" spans="1:7" s="1" customFormat="1" ht="48" customHeight="1">
      <c r="A9" s="95" t="s">
        <v>510</v>
      </c>
      <c r="B9" s="95"/>
      <c r="C9" s="95"/>
      <c r="D9" s="95"/>
      <c r="E9" s="96"/>
      <c r="F9" s="96"/>
      <c r="G9" s="97"/>
    </row>
    <row r="10" spans="1:7" s="1" customFormat="1" ht="15.75">
      <c r="A10" s="2"/>
      <c r="B10" s="2"/>
      <c r="C10" s="2"/>
      <c r="D10" s="2"/>
      <c r="E10" s="3"/>
      <c r="F10" s="3"/>
    </row>
    <row r="11" spans="1:7" s="1" customFormat="1" ht="15.75">
      <c r="A11" s="4"/>
      <c r="F11" s="5"/>
      <c r="G11" s="5" t="s">
        <v>3</v>
      </c>
    </row>
    <row r="12" spans="1:7" s="1" customFormat="1" ht="20.25" customHeight="1">
      <c r="A12" s="6" t="s">
        <v>4</v>
      </c>
      <c r="B12" s="7" t="s">
        <v>5</v>
      </c>
      <c r="C12" s="7" t="s">
        <v>6</v>
      </c>
      <c r="D12" s="7" t="s">
        <v>7</v>
      </c>
      <c r="E12" s="7" t="s">
        <v>8</v>
      </c>
      <c r="F12" s="7">
        <v>2018</v>
      </c>
      <c r="G12" s="7">
        <v>2019</v>
      </c>
    </row>
    <row r="13" spans="1:7" s="1" customFormat="1" ht="12.75">
      <c r="A13" s="8">
        <v>1</v>
      </c>
      <c r="B13" s="9">
        <v>2</v>
      </c>
      <c r="C13" s="9">
        <v>3</v>
      </c>
      <c r="D13" s="9">
        <v>4</v>
      </c>
      <c r="E13" s="9">
        <v>5</v>
      </c>
      <c r="F13" s="9">
        <v>6</v>
      </c>
      <c r="G13" s="9">
        <v>6</v>
      </c>
    </row>
    <row r="14" spans="1:7" ht="15.75">
      <c r="A14" s="10"/>
      <c r="B14" s="11"/>
      <c r="C14" s="11"/>
      <c r="D14" s="11"/>
      <c r="E14" s="11"/>
      <c r="F14" s="11"/>
      <c r="G14" s="11"/>
    </row>
    <row r="15" spans="1:7" ht="15.75">
      <c r="A15" s="12" t="s">
        <v>9</v>
      </c>
      <c r="B15" s="13" t="s">
        <v>10</v>
      </c>
      <c r="C15" s="14"/>
      <c r="D15" s="15"/>
      <c r="E15" s="15"/>
      <c r="F15" s="16">
        <f>SUM(F16,F23,F33,F114,F136,F144,F151)</f>
        <v>337391.69999999995</v>
      </c>
      <c r="G15" s="16">
        <f>SUM(G16,G23,G33,G114,G136,G144,G151)</f>
        <v>337425.69999999995</v>
      </c>
    </row>
    <row r="16" spans="1:7" ht="31.5">
      <c r="A16" s="17" t="s">
        <v>11</v>
      </c>
      <c r="B16" s="18" t="s">
        <v>10</v>
      </c>
      <c r="C16" s="18" t="s">
        <v>12</v>
      </c>
      <c r="D16" s="19"/>
      <c r="E16" s="19"/>
      <c r="F16" s="20">
        <f>SUM(F18)</f>
        <v>2294.9</v>
      </c>
      <c r="G16" s="20">
        <f>SUM(G18)</f>
        <v>2294.9</v>
      </c>
    </row>
    <row r="17" spans="1:7" ht="31.5">
      <c r="A17" s="17" t="s">
        <v>13</v>
      </c>
      <c r="B17" s="21" t="s">
        <v>10</v>
      </c>
      <c r="C17" s="21" t="s">
        <v>12</v>
      </c>
      <c r="D17" s="22" t="s">
        <v>14</v>
      </c>
      <c r="E17" s="23"/>
      <c r="F17" s="20">
        <f t="shared" ref="F17:G21" si="0">SUM(F18)</f>
        <v>2294.9</v>
      </c>
      <c r="G17" s="20">
        <f t="shared" si="0"/>
        <v>2294.9</v>
      </c>
    </row>
    <row r="18" spans="1:7" ht="31.5">
      <c r="A18" s="17" t="s">
        <v>15</v>
      </c>
      <c r="B18" s="21" t="s">
        <v>10</v>
      </c>
      <c r="C18" s="21" t="s">
        <v>12</v>
      </c>
      <c r="D18" s="24" t="s">
        <v>16</v>
      </c>
      <c r="E18" s="23"/>
      <c r="F18" s="20">
        <f t="shared" si="0"/>
        <v>2294.9</v>
      </c>
      <c r="G18" s="20">
        <f t="shared" si="0"/>
        <v>2294.9</v>
      </c>
    </row>
    <row r="19" spans="1:7" ht="31.5">
      <c r="A19" s="17" t="s">
        <v>17</v>
      </c>
      <c r="B19" s="21" t="s">
        <v>10</v>
      </c>
      <c r="C19" s="21" t="s">
        <v>12</v>
      </c>
      <c r="D19" s="24" t="s">
        <v>18</v>
      </c>
      <c r="E19" s="23"/>
      <c r="F19" s="20">
        <f t="shared" si="0"/>
        <v>2294.9</v>
      </c>
      <c r="G19" s="20">
        <f t="shared" si="0"/>
        <v>2294.9</v>
      </c>
    </row>
    <row r="20" spans="1:7" ht="15.75">
      <c r="A20" s="17" t="s">
        <v>19</v>
      </c>
      <c r="B20" s="21" t="s">
        <v>10</v>
      </c>
      <c r="C20" s="21" t="s">
        <v>12</v>
      </c>
      <c r="D20" s="24" t="s">
        <v>20</v>
      </c>
      <c r="E20" s="25"/>
      <c r="F20" s="20">
        <f t="shared" si="0"/>
        <v>2294.9</v>
      </c>
      <c r="G20" s="20">
        <f t="shared" si="0"/>
        <v>2294.9</v>
      </c>
    </row>
    <row r="21" spans="1:7" ht="63">
      <c r="A21" s="26" t="s">
        <v>21</v>
      </c>
      <c r="B21" s="21" t="s">
        <v>10</v>
      </c>
      <c r="C21" s="21" t="s">
        <v>12</v>
      </c>
      <c r="D21" s="24" t="s">
        <v>20</v>
      </c>
      <c r="E21" s="27">
        <v>100</v>
      </c>
      <c r="F21" s="20">
        <f t="shared" si="0"/>
        <v>2294.9</v>
      </c>
      <c r="G21" s="20">
        <f t="shared" si="0"/>
        <v>2294.9</v>
      </c>
    </row>
    <row r="22" spans="1:7" ht="31.5">
      <c r="A22" s="26" t="s">
        <v>22</v>
      </c>
      <c r="B22" s="21" t="s">
        <v>10</v>
      </c>
      <c r="C22" s="21" t="s">
        <v>12</v>
      </c>
      <c r="D22" s="24" t="s">
        <v>20</v>
      </c>
      <c r="E22" s="27">
        <v>120</v>
      </c>
      <c r="F22" s="28">
        <v>2294.9</v>
      </c>
      <c r="G22" s="28">
        <v>2294.9</v>
      </c>
    </row>
    <row r="23" spans="1:7" ht="47.25">
      <c r="A23" s="29" t="s">
        <v>23</v>
      </c>
      <c r="B23" s="21" t="s">
        <v>10</v>
      </c>
      <c r="C23" s="21" t="s">
        <v>24</v>
      </c>
      <c r="D23" s="23"/>
      <c r="E23" s="23"/>
      <c r="F23" s="20">
        <f>SUM(F24)</f>
        <v>4721.8999999999996</v>
      </c>
      <c r="G23" s="20">
        <f>SUM(G24)</f>
        <v>4721.8999999999996</v>
      </c>
    </row>
    <row r="24" spans="1:7" ht="31.5">
      <c r="A24" s="26" t="s">
        <v>25</v>
      </c>
      <c r="B24" s="21" t="s">
        <v>10</v>
      </c>
      <c r="C24" s="21" t="s">
        <v>24</v>
      </c>
      <c r="D24" s="22" t="s">
        <v>26</v>
      </c>
      <c r="E24" s="25"/>
      <c r="F24" s="20">
        <f>SUM(F25,F30,)</f>
        <v>4721.8999999999996</v>
      </c>
      <c r="G24" s="20">
        <f>SUM(G25,G30,)</f>
        <v>4721.8999999999996</v>
      </c>
    </row>
    <row r="25" spans="1:7" ht="15.75">
      <c r="A25" s="29" t="s">
        <v>27</v>
      </c>
      <c r="B25" s="21" t="s">
        <v>10</v>
      </c>
      <c r="C25" s="21" t="s">
        <v>24</v>
      </c>
      <c r="D25" s="22" t="s">
        <v>28</v>
      </c>
      <c r="E25" s="25"/>
      <c r="F25" s="20">
        <f>SUM(F26,F28)</f>
        <v>2778.3</v>
      </c>
      <c r="G25" s="20">
        <f>SUM(G26,G28)</f>
        <v>2778.3</v>
      </c>
    </row>
    <row r="26" spans="1:7" ht="31.5">
      <c r="A26" s="26" t="s">
        <v>29</v>
      </c>
      <c r="B26" s="21" t="s">
        <v>10</v>
      </c>
      <c r="C26" s="21" t="s">
        <v>24</v>
      </c>
      <c r="D26" s="22" t="s">
        <v>28</v>
      </c>
      <c r="E26" s="27">
        <v>200</v>
      </c>
      <c r="F26" s="20">
        <f>SUM(F27)</f>
        <v>2772.3</v>
      </c>
      <c r="G26" s="20">
        <f>SUM(G27)</f>
        <v>2772.3</v>
      </c>
    </row>
    <row r="27" spans="1:7" ht="31.5">
      <c r="A27" s="26" t="s">
        <v>30</v>
      </c>
      <c r="B27" s="21" t="s">
        <v>10</v>
      </c>
      <c r="C27" s="21" t="s">
        <v>24</v>
      </c>
      <c r="D27" s="22" t="s">
        <v>28</v>
      </c>
      <c r="E27" s="27">
        <v>240</v>
      </c>
      <c r="F27" s="20">
        <v>2772.3</v>
      </c>
      <c r="G27" s="20">
        <v>2772.3</v>
      </c>
    </row>
    <row r="28" spans="1:7" ht="15.75">
      <c r="A28" s="26" t="s">
        <v>31</v>
      </c>
      <c r="B28" s="21" t="s">
        <v>10</v>
      </c>
      <c r="C28" s="21" t="s">
        <v>24</v>
      </c>
      <c r="D28" s="22" t="s">
        <v>28</v>
      </c>
      <c r="E28" s="27">
        <v>800</v>
      </c>
      <c r="F28" s="20">
        <f>SUM(F29)</f>
        <v>6</v>
      </c>
      <c r="G28" s="20">
        <f>SUM(G29)</f>
        <v>6</v>
      </c>
    </row>
    <row r="29" spans="1:7" ht="15.75">
      <c r="A29" s="26" t="s">
        <v>32</v>
      </c>
      <c r="B29" s="21" t="s">
        <v>10</v>
      </c>
      <c r="C29" s="21" t="s">
        <v>24</v>
      </c>
      <c r="D29" s="22" t="s">
        <v>28</v>
      </c>
      <c r="E29" s="27">
        <v>850</v>
      </c>
      <c r="F29" s="20">
        <v>6</v>
      </c>
      <c r="G29" s="20">
        <v>6</v>
      </c>
    </row>
    <row r="30" spans="1:7" ht="31.5">
      <c r="A30" s="26" t="s">
        <v>33</v>
      </c>
      <c r="B30" s="21" t="s">
        <v>10</v>
      </c>
      <c r="C30" s="21" t="s">
        <v>24</v>
      </c>
      <c r="D30" s="22" t="s">
        <v>34</v>
      </c>
      <c r="E30" s="27"/>
      <c r="F30" s="20">
        <f>SUM(F31)</f>
        <v>1943.6</v>
      </c>
      <c r="G30" s="20">
        <f>SUM(G31)</f>
        <v>1943.6</v>
      </c>
    </row>
    <row r="31" spans="1:7" ht="63">
      <c r="A31" s="26" t="s">
        <v>21</v>
      </c>
      <c r="B31" s="21" t="s">
        <v>10</v>
      </c>
      <c r="C31" s="21" t="s">
        <v>24</v>
      </c>
      <c r="D31" s="22" t="s">
        <v>34</v>
      </c>
      <c r="E31" s="27">
        <v>100</v>
      </c>
      <c r="F31" s="20">
        <f>SUM(F32)</f>
        <v>1943.6</v>
      </c>
      <c r="G31" s="20">
        <f>SUM(G32)</f>
        <v>1943.6</v>
      </c>
    </row>
    <row r="32" spans="1:7" ht="31.5">
      <c r="A32" s="26" t="s">
        <v>22</v>
      </c>
      <c r="B32" s="21" t="s">
        <v>10</v>
      </c>
      <c r="C32" s="21" t="s">
        <v>24</v>
      </c>
      <c r="D32" s="22" t="s">
        <v>34</v>
      </c>
      <c r="E32" s="27">
        <v>120</v>
      </c>
      <c r="F32" s="20">
        <v>1943.6</v>
      </c>
      <c r="G32" s="20">
        <v>1943.6</v>
      </c>
    </row>
    <row r="33" spans="1:8" ht="47.25">
      <c r="A33" s="29" t="s">
        <v>35</v>
      </c>
      <c r="B33" s="21" t="s">
        <v>10</v>
      </c>
      <c r="C33" s="21" t="s">
        <v>36</v>
      </c>
      <c r="D33" s="23"/>
      <c r="E33" s="23"/>
      <c r="F33" s="20">
        <f>SUM(F34,F40,F71,F81,F91)</f>
        <v>164571.5</v>
      </c>
      <c r="G33" s="20">
        <f>SUM(G34,G40,G71,G81,G91)</f>
        <v>164605.5</v>
      </c>
    </row>
    <row r="34" spans="1:8" ht="31.5">
      <c r="A34" s="17" t="s">
        <v>92</v>
      </c>
      <c r="B34" s="21" t="s">
        <v>10</v>
      </c>
      <c r="C34" s="21" t="s">
        <v>36</v>
      </c>
      <c r="D34" s="22" t="s">
        <v>93</v>
      </c>
      <c r="E34" s="23"/>
      <c r="F34" s="20">
        <f t="shared" ref="F34:G38" si="1">SUM(F35)</f>
        <v>5.6</v>
      </c>
      <c r="G34" s="20">
        <f t="shared" si="1"/>
        <v>5.6</v>
      </c>
      <c r="H34" s="20"/>
    </row>
    <row r="35" spans="1:8" ht="31.5">
      <c r="A35" s="17" t="s">
        <v>101</v>
      </c>
      <c r="B35" s="21" t="s">
        <v>10</v>
      </c>
      <c r="C35" s="21" t="s">
        <v>36</v>
      </c>
      <c r="D35" s="24" t="s">
        <v>102</v>
      </c>
      <c r="E35" s="23"/>
      <c r="F35" s="20">
        <f t="shared" si="1"/>
        <v>5.6</v>
      </c>
      <c r="G35" s="20">
        <f t="shared" si="1"/>
        <v>5.6</v>
      </c>
      <c r="H35" s="20"/>
    </row>
    <row r="36" spans="1:8" ht="30.75" customHeight="1">
      <c r="A36" s="42" t="s">
        <v>484</v>
      </c>
      <c r="B36" s="21" t="s">
        <v>10</v>
      </c>
      <c r="C36" s="21" t="s">
        <v>36</v>
      </c>
      <c r="D36" s="24" t="s">
        <v>485</v>
      </c>
      <c r="E36" s="23"/>
      <c r="F36" s="20">
        <f t="shared" si="1"/>
        <v>5.6</v>
      </c>
      <c r="G36" s="20">
        <f t="shared" si="1"/>
        <v>5.6</v>
      </c>
      <c r="H36" s="20"/>
    </row>
    <row r="37" spans="1:8" ht="32.25" customHeight="1">
      <c r="A37" s="42" t="s">
        <v>511</v>
      </c>
      <c r="B37" s="21" t="s">
        <v>10</v>
      </c>
      <c r="C37" s="21" t="s">
        <v>36</v>
      </c>
      <c r="D37" s="24" t="s">
        <v>512</v>
      </c>
      <c r="E37" s="23"/>
      <c r="F37" s="20">
        <f t="shared" si="1"/>
        <v>5.6</v>
      </c>
      <c r="G37" s="20">
        <f t="shared" si="1"/>
        <v>5.6</v>
      </c>
      <c r="H37" s="20"/>
    </row>
    <row r="38" spans="1:8" ht="31.5">
      <c r="A38" s="26" t="s">
        <v>29</v>
      </c>
      <c r="B38" s="21" t="s">
        <v>10</v>
      </c>
      <c r="C38" s="21" t="s">
        <v>36</v>
      </c>
      <c r="D38" s="24" t="s">
        <v>512</v>
      </c>
      <c r="E38" s="27">
        <v>200</v>
      </c>
      <c r="F38" s="20">
        <f t="shared" si="1"/>
        <v>5.6</v>
      </c>
      <c r="G38" s="20">
        <f t="shared" si="1"/>
        <v>5.6</v>
      </c>
      <c r="H38" s="20"/>
    </row>
    <row r="39" spans="1:8" ht="31.5">
      <c r="A39" s="26" t="s">
        <v>30</v>
      </c>
      <c r="B39" s="21" t="s">
        <v>10</v>
      </c>
      <c r="C39" s="21" t="s">
        <v>36</v>
      </c>
      <c r="D39" s="24" t="s">
        <v>512</v>
      </c>
      <c r="E39" s="27">
        <v>240</v>
      </c>
      <c r="F39" s="20">
        <v>5.6</v>
      </c>
      <c r="G39" s="20">
        <v>5.6</v>
      </c>
      <c r="H39" s="20"/>
    </row>
    <row r="40" spans="1:8" ht="31.5">
      <c r="A40" s="17" t="s">
        <v>13</v>
      </c>
      <c r="B40" s="21" t="s">
        <v>10</v>
      </c>
      <c r="C40" s="21" t="s">
        <v>36</v>
      </c>
      <c r="D40" s="22" t="s">
        <v>14</v>
      </c>
      <c r="E40" s="23"/>
      <c r="F40" s="20">
        <f>SUM(F41,F57,F66,)</f>
        <v>134110.09999999998</v>
      </c>
      <c r="G40" s="20">
        <f>SUM(G41,G57,G66,)</f>
        <v>134112.09999999998</v>
      </c>
    </row>
    <row r="41" spans="1:8" ht="31.5">
      <c r="A41" s="17" t="s">
        <v>15</v>
      </c>
      <c r="B41" s="21" t="s">
        <v>10</v>
      </c>
      <c r="C41" s="21" t="s">
        <v>36</v>
      </c>
      <c r="D41" s="24" t="s">
        <v>16</v>
      </c>
      <c r="E41" s="23"/>
      <c r="F41" s="20">
        <f>SUM(F42)</f>
        <v>132418.09999999998</v>
      </c>
      <c r="G41" s="20">
        <f>SUM(G42)</f>
        <v>132418.09999999998</v>
      </c>
    </row>
    <row r="42" spans="1:8" ht="31.5">
      <c r="A42" s="17" t="s">
        <v>17</v>
      </c>
      <c r="B42" s="21" t="s">
        <v>10</v>
      </c>
      <c r="C42" s="21" t="s">
        <v>36</v>
      </c>
      <c r="D42" s="24" t="s">
        <v>18</v>
      </c>
      <c r="E42" s="23"/>
      <c r="F42" s="20">
        <f>SUM(F43,F50)</f>
        <v>132418.09999999998</v>
      </c>
      <c r="G42" s="20">
        <f>SUM(G43,G50)</f>
        <v>132418.09999999998</v>
      </c>
    </row>
    <row r="43" spans="1:8" ht="15.75">
      <c r="A43" s="17" t="s">
        <v>19</v>
      </c>
      <c r="B43" s="21" t="s">
        <v>10</v>
      </c>
      <c r="C43" s="21" t="s">
        <v>36</v>
      </c>
      <c r="D43" s="24" t="s">
        <v>20</v>
      </c>
      <c r="E43" s="25"/>
      <c r="F43" s="20">
        <f>SUM(F44,F46,F48)</f>
        <v>132200.09999999998</v>
      </c>
      <c r="G43" s="20">
        <f>SUM(G44,G46,G48)</f>
        <v>132200.09999999998</v>
      </c>
    </row>
    <row r="44" spans="1:8" ht="63">
      <c r="A44" s="26" t="s">
        <v>21</v>
      </c>
      <c r="B44" s="21" t="s">
        <v>10</v>
      </c>
      <c r="C44" s="21" t="s">
        <v>36</v>
      </c>
      <c r="D44" s="24" t="s">
        <v>20</v>
      </c>
      <c r="E44" s="27">
        <v>100</v>
      </c>
      <c r="F44" s="20">
        <f>SUM(F45)</f>
        <v>97822.399999999994</v>
      </c>
      <c r="G44" s="20">
        <f>SUM(G45)</f>
        <v>97822.399999999994</v>
      </c>
    </row>
    <row r="45" spans="1:8" ht="31.5">
      <c r="A45" s="26" t="s">
        <v>22</v>
      </c>
      <c r="B45" s="21" t="s">
        <v>10</v>
      </c>
      <c r="C45" s="21" t="s">
        <v>36</v>
      </c>
      <c r="D45" s="24" t="s">
        <v>20</v>
      </c>
      <c r="E45" s="27">
        <v>120</v>
      </c>
      <c r="F45" s="20">
        <v>97822.399999999994</v>
      </c>
      <c r="G45" s="20">
        <v>97822.399999999994</v>
      </c>
    </row>
    <row r="46" spans="1:8" ht="31.5">
      <c r="A46" s="26" t="s">
        <v>29</v>
      </c>
      <c r="B46" s="21" t="s">
        <v>10</v>
      </c>
      <c r="C46" s="21" t="s">
        <v>36</v>
      </c>
      <c r="D46" s="24" t="s">
        <v>20</v>
      </c>
      <c r="E46" s="27">
        <v>200</v>
      </c>
      <c r="F46" s="20">
        <f>SUM(F47)</f>
        <v>33557.699999999997</v>
      </c>
      <c r="G46" s="20">
        <f>SUM(G47)</f>
        <v>33557.699999999997</v>
      </c>
    </row>
    <row r="47" spans="1:8" ht="31.5">
      <c r="A47" s="26" t="s">
        <v>30</v>
      </c>
      <c r="B47" s="21" t="s">
        <v>10</v>
      </c>
      <c r="C47" s="21" t="s">
        <v>36</v>
      </c>
      <c r="D47" s="24" t="s">
        <v>20</v>
      </c>
      <c r="E47" s="27">
        <v>240</v>
      </c>
      <c r="F47" s="20">
        <v>33557.699999999997</v>
      </c>
      <c r="G47" s="20">
        <v>33557.699999999997</v>
      </c>
    </row>
    <row r="48" spans="1:8" ht="15.75">
      <c r="A48" s="26" t="s">
        <v>31</v>
      </c>
      <c r="B48" s="21" t="s">
        <v>10</v>
      </c>
      <c r="C48" s="21" t="s">
        <v>36</v>
      </c>
      <c r="D48" s="24" t="s">
        <v>20</v>
      </c>
      <c r="E48" s="27">
        <v>800</v>
      </c>
      <c r="F48" s="20">
        <f>SUM(F49)</f>
        <v>820</v>
      </c>
      <c r="G48" s="20">
        <f>SUM(G49)</f>
        <v>820</v>
      </c>
    </row>
    <row r="49" spans="1:8" ht="15.75">
      <c r="A49" s="26" t="s">
        <v>32</v>
      </c>
      <c r="B49" s="21" t="s">
        <v>10</v>
      </c>
      <c r="C49" s="21" t="s">
        <v>36</v>
      </c>
      <c r="D49" s="24" t="s">
        <v>20</v>
      </c>
      <c r="E49" s="27">
        <v>850</v>
      </c>
      <c r="F49" s="20">
        <v>820</v>
      </c>
      <c r="G49" s="20">
        <v>820</v>
      </c>
    </row>
    <row r="50" spans="1:8" ht="78.75">
      <c r="A50" s="26" t="s">
        <v>37</v>
      </c>
      <c r="B50" s="21" t="s">
        <v>10</v>
      </c>
      <c r="C50" s="21" t="s">
        <v>36</v>
      </c>
      <c r="D50" s="22" t="s">
        <v>38</v>
      </c>
      <c r="E50" s="27"/>
      <c r="F50" s="20">
        <f>SUM(F51,F54)</f>
        <v>218</v>
      </c>
      <c r="G50" s="20">
        <f>SUM(G51,G54)</f>
        <v>218</v>
      </c>
    </row>
    <row r="51" spans="1:8" ht="63">
      <c r="A51" s="26" t="s">
        <v>21</v>
      </c>
      <c r="B51" s="21" t="s">
        <v>10</v>
      </c>
      <c r="C51" s="21" t="s">
        <v>36</v>
      </c>
      <c r="D51" s="22" t="s">
        <v>38</v>
      </c>
      <c r="E51" s="27">
        <v>100</v>
      </c>
      <c r="F51" s="20">
        <f>SUM(F52)</f>
        <v>167.5</v>
      </c>
      <c r="G51" s="20">
        <f>SUM(G52)</f>
        <v>167.5</v>
      </c>
    </row>
    <row r="52" spans="1:8" ht="31.5">
      <c r="A52" s="26" t="s">
        <v>22</v>
      </c>
      <c r="B52" s="21" t="s">
        <v>10</v>
      </c>
      <c r="C52" s="21" t="s">
        <v>36</v>
      </c>
      <c r="D52" s="22" t="s">
        <v>38</v>
      </c>
      <c r="E52" s="27">
        <v>120</v>
      </c>
      <c r="F52" s="20">
        <v>167.5</v>
      </c>
      <c r="G52" s="20">
        <v>167.5</v>
      </c>
    </row>
    <row r="53" spans="1:8" ht="15.75">
      <c r="A53" s="26" t="s">
        <v>39</v>
      </c>
      <c r="B53" s="21" t="s">
        <v>10</v>
      </c>
      <c r="C53" s="21" t="s">
        <v>36</v>
      </c>
      <c r="D53" s="22" t="s">
        <v>38</v>
      </c>
      <c r="E53" s="27">
        <v>120</v>
      </c>
      <c r="F53" s="20">
        <v>167.5</v>
      </c>
      <c r="G53" s="20">
        <v>167.5</v>
      </c>
    </row>
    <row r="54" spans="1:8" ht="31.5">
      <c r="A54" s="26" t="s">
        <v>29</v>
      </c>
      <c r="B54" s="21" t="s">
        <v>10</v>
      </c>
      <c r="C54" s="21" t="s">
        <v>36</v>
      </c>
      <c r="D54" s="22" t="s">
        <v>38</v>
      </c>
      <c r="E54" s="27">
        <v>200</v>
      </c>
      <c r="F54" s="20">
        <f>SUM(F55)</f>
        <v>50.5</v>
      </c>
      <c r="G54" s="20">
        <f>SUM(G55)</f>
        <v>50.5</v>
      </c>
    </row>
    <row r="55" spans="1:8" ht="31.5">
      <c r="A55" s="26" t="s">
        <v>30</v>
      </c>
      <c r="B55" s="21" t="s">
        <v>10</v>
      </c>
      <c r="C55" s="21" t="s">
        <v>36</v>
      </c>
      <c r="D55" s="22" t="s">
        <v>38</v>
      </c>
      <c r="E55" s="27">
        <v>240</v>
      </c>
      <c r="F55" s="20">
        <v>50.5</v>
      </c>
      <c r="G55" s="20">
        <v>50.5</v>
      </c>
    </row>
    <row r="56" spans="1:8" ht="15.75">
      <c r="A56" s="26" t="s">
        <v>39</v>
      </c>
      <c r="B56" s="21" t="s">
        <v>10</v>
      </c>
      <c r="C56" s="21" t="s">
        <v>36</v>
      </c>
      <c r="D56" s="22" t="s">
        <v>38</v>
      </c>
      <c r="E56" s="27">
        <v>240</v>
      </c>
      <c r="F56" s="20">
        <v>50.5</v>
      </c>
      <c r="G56" s="20">
        <v>50.5</v>
      </c>
    </row>
    <row r="57" spans="1:8" ht="31.5">
      <c r="A57" s="17" t="s">
        <v>40</v>
      </c>
      <c r="B57" s="21" t="s">
        <v>10</v>
      </c>
      <c r="C57" s="21" t="s">
        <v>36</v>
      </c>
      <c r="D57" s="24" t="s">
        <v>41</v>
      </c>
      <c r="E57" s="23"/>
      <c r="F57" s="20">
        <f>SUM(F58)</f>
        <v>1612</v>
      </c>
      <c r="G57" s="20">
        <f>SUM(G58)</f>
        <v>1614</v>
      </c>
    </row>
    <row r="58" spans="1:8" ht="47.25">
      <c r="A58" s="17" t="s">
        <v>42</v>
      </c>
      <c r="B58" s="21" t="s">
        <v>10</v>
      </c>
      <c r="C58" s="21" t="s">
        <v>36</v>
      </c>
      <c r="D58" s="24" t="s">
        <v>43</v>
      </c>
      <c r="E58" s="23"/>
      <c r="F58" s="20">
        <f>SUM(F59)</f>
        <v>1612</v>
      </c>
      <c r="G58" s="20">
        <f>SUM(G59)</f>
        <v>1614</v>
      </c>
    </row>
    <row r="59" spans="1:8" ht="78.75">
      <c r="A59" s="30" t="s">
        <v>44</v>
      </c>
      <c r="B59" s="21" t="s">
        <v>10</v>
      </c>
      <c r="C59" s="21" t="s">
        <v>36</v>
      </c>
      <c r="D59" s="24" t="s">
        <v>45</v>
      </c>
      <c r="E59" s="27"/>
      <c r="F59" s="20">
        <f>SUM(F61,F63)</f>
        <v>1612</v>
      </c>
      <c r="G59" s="20">
        <f>SUM(G61,G63)</f>
        <v>1614</v>
      </c>
    </row>
    <row r="60" spans="1:8" ht="63">
      <c r="A60" s="26" t="s">
        <v>21</v>
      </c>
      <c r="B60" s="21" t="s">
        <v>10</v>
      </c>
      <c r="C60" s="21" t="s">
        <v>36</v>
      </c>
      <c r="D60" s="24" t="s">
        <v>45</v>
      </c>
      <c r="E60" s="27">
        <v>100</v>
      </c>
      <c r="F60" s="20">
        <f>SUM(F61)</f>
        <v>1475.7</v>
      </c>
      <c r="G60" s="20">
        <f>SUM(G61)</f>
        <v>1475.7</v>
      </c>
    </row>
    <row r="61" spans="1:8" ht="31.5">
      <c r="A61" s="26" t="s">
        <v>22</v>
      </c>
      <c r="B61" s="21" t="s">
        <v>10</v>
      </c>
      <c r="C61" s="21" t="s">
        <v>36</v>
      </c>
      <c r="D61" s="24" t="s">
        <v>45</v>
      </c>
      <c r="E61" s="27">
        <v>120</v>
      </c>
      <c r="F61" s="20">
        <v>1475.7</v>
      </c>
      <c r="G61" s="20">
        <v>1475.7</v>
      </c>
      <c r="H61" s="20"/>
    </row>
    <row r="62" spans="1:8" ht="15.75">
      <c r="A62" s="17" t="s">
        <v>46</v>
      </c>
      <c r="B62" s="21" t="s">
        <v>10</v>
      </c>
      <c r="C62" s="21" t="s">
        <v>36</v>
      </c>
      <c r="D62" s="24" t="s">
        <v>45</v>
      </c>
      <c r="E62" s="27">
        <v>120</v>
      </c>
      <c r="F62" s="20">
        <v>1475.7</v>
      </c>
      <c r="G62" s="20">
        <v>1475.7</v>
      </c>
      <c r="H62" s="20"/>
    </row>
    <row r="63" spans="1:8" ht="31.5">
      <c r="A63" s="26" t="s">
        <v>29</v>
      </c>
      <c r="B63" s="21" t="s">
        <v>10</v>
      </c>
      <c r="C63" s="21" t="s">
        <v>36</v>
      </c>
      <c r="D63" s="24" t="s">
        <v>45</v>
      </c>
      <c r="E63" s="27">
        <v>200</v>
      </c>
      <c r="F63" s="20">
        <f>SUM(F64)</f>
        <v>136.30000000000001</v>
      </c>
      <c r="G63" s="20">
        <f>SUM(G64)</f>
        <v>138.30000000000001</v>
      </c>
      <c r="H63" s="20"/>
    </row>
    <row r="64" spans="1:8" ht="31.5">
      <c r="A64" s="26" t="s">
        <v>30</v>
      </c>
      <c r="B64" s="21" t="s">
        <v>10</v>
      </c>
      <c r="C64" s="21" t="s">
        <v>36</v>
      </c>
      <c r="D64" s="24" t="s">
        <v>45</v>
      </c>
      <c r="E64" s="27">
        <v>240</v>
      </c>
      <c r="F64" s="20">
        <v>136.30000000000001</v>
      </c>
      <c r="G64" s="20">
        <v>138.30000000000001</v>
      </c>
      <c r="H64" s="20"/>
    </row>
    <row r="65" spans="1:8" ht="15.75">
      <c r="A65" s="26" t="s">
        <v>39</v>
      </c>
      <c r="B65" s="21" t="s">
        <v>10</v>
      </c>
      <c r="C65" s="21" t="s">
        <v>36</v>
      </c>
      <c r="D65" s="24" t="s">
        <v>45</v>
      </c>
      <c r="E65" s="27">
        <v>240</v>
      </c>
      <c r="F65" s="20">
        <v>136.30000000000001</v>
      </c>
      <c r="G65" s="20">
        <v>138.30000000000001</v>
      </c>
      <c r="H65" s="20"/>
    </row>
    <row r="66" spans="1:8" ht="47.25">
      <c r="A66" s="17" t="s">
        <v>47</v>
      </c>
      <c r="B66" s="21" t="s">
        <v>10</v>
      </c>
      <c r="C66" s="21" t="s">
        <v>36</v>
      </c>
      <c r="D66" s="24" t="s">
        <v>48</v>
      </c>
      <c r="E66" s="31"/>
      <c r="F66" s="20">
        <f t="shared" ref="F66:G69" si="2">SUM(F67)</f>
        <v>80</v>
      </c>
      <c r="G66" s="20">
        <f t="shared" si="2"/>
        <v>80</v>
      </c>
    </row>
    <row r="67" spans="1:8" ht="47.25">
      <c r="A67" s="17" t="s">
        <v>49</v>
      </c>
      <c r="B67" s="21" t="s">
        <v>10</v>
      </c>
      <c r="C67" s="21" t="s">
        <v>36</v>
      </c>
      <c r="D67" s="24" t="s">
        <v>50</v>
      </c>
      <c r="E67" s="31"/>
      <c r="F67" s="20">
        <f t="shared" si="2"/>
        <v>80</v>
      </c>
      <c r="G67" s="20">
        <f t="shared" si="2"/>
        <v>80</v>
      </c>
    </row>
    <row r="68" spans="1:8" ht="31.5">
      <c r="A68" s="17" t="s">
        <v>51</v>
      </c>
      <c r="B68" s="21" t="s">
        <v>10</v>
      </c>
      <c r="C68" s="21" t="s">
        <v>36</v>
      </c>
      <c r="D68" s="24" t="s">
        <v>52</v>
      </c>
      <c r="E68" s="25"/>
      <c r="F68" s="20">
        <f t="shared" si="2"/>
        <v>80</v>
      </c>
      <c r="G68" s="20">
        <f t="shared" si="2"/>
        <v>80</v>
      </c>
    </row>
    <row r="69" spans="1:8" ht="31.5">
      <c r="A69" s="26" t="s">
        <v>29</v>
      </c>
      <c r="B69" s="21" t="s">
        <v>10</v>
      </c>
      <c r="C69" s="21" t="s">
        <v>36</v>
      </c>
      <c r="D69" s="24" t="s">
        <v>52</v>
      </c>
      <c r="E69" s="27">
        <v>200</v>
      </c>
      <c r="F69" s="20">
        <f t="shared" si="2"/>
        <v>80</v>
      </c>
      <c r="G69" s="20">
        <f t="shared" si="2"/>
        <v>80</v>
      </c>
    </row>
    <row r="70" spans="1:8" ht="31.5">
      <c r="A70" s="26" t="s">
        <v>30</v>
      </c>
      <c r="B70" s="21" t="s">
        <v>10</v>
      </c>
      <c r="C70" s="21" t="s">
        <v>36</v>
      </c>
      <c r="D70" s="24" t="s">
        <v>52</v>
      </c>
      <c r="E70" s="27">
        <v>240</v>
      </c>
      <c r="F70" s="20">
        <v>80</v>
      </c>
      <c r="G70" s="20">
        <v>80</v>
      </c>
    </row>
    <row r="71" spans="1:8" ht="31.5">
      <c r="A71" s="17" t="s">
        <v>53</v>
      </c>
      <c r="B71" s="21" t="s">
        <v>10</v>
      </c>
      <c r="C71" s="21" t="s">
        <v>36</v>
      </c>
      <c r="D71" s="22" t="s">
        <v>54</v>
      </c>
      <c r="E71" s="32"/>
      <c r="F71" s="20">
        <f t="shared" ref="F71:G73" si="3">SUM(F72)</f>
        <v>2754</v>
      </c>
      <c r="G71" s="20">
        <f t="shared" si="3"/>
        <v>2786</v>
      </c>
    </row>
    <row r="72" spans="1:8" ht="47.25">
      <c r="A72" s="17" t="s">
        <v>55</v>
      </c>
      <c r="B72" s="21" t="s">
        <v>10</v>
      </c>
      <c r="C72" s="21" t="s">
        <v>36</v>
      </c>
      <c r="D72" s="24" t="s">
        <v>56</v>
      </c>
      <c r="E72" s="27"/>
      <c r="F72" s="33">
        <f t="shared" si="3"/>
        <v>2754</v>
      </c>
      <c r="G72" s="33">
        <f t="shared" si="3"/>
        <v>2786</v>
      </c>
    </row>
    <row r="73" spans="1:8" ht="47.25">
      <c r="A73" s="17" t="s">
        <v>57</v>
      </c>
      <c r="B73" s="21" t="s">
        <v>10</v>
      </c>
      <c r="C73" s="21" t="s">
        <v>36</v>
      </c>
      <c r="D73" s="24" t="s">
        <v>58</v>
      </c>
      <c r="E73" s="27"/>
      <c r="F73" s="33">
        <f t="shared" si="3"/>
        <v>2754</v>
      </c>
      <c r="G73" s="33">
        <f t="shared" si="3"/>
        <v>2786</v>
      </c>
    </row>
    <row r="74" spans="1:8" ht="31.5">
      <c r="A74" s="34" t="s">
        <v>59</v>
      </c>
      <c r="B74" s="21" t="s">
        <v>10</v>
      </c>
      <c r="C74" s="21" t="s">
        <v>36</v>
      </c>
      <c r="D74" s="24" t="s">
        <v>60</v>
      </c>
      <c r="E74" s="27"/>
      <c r="F74" s="20">
        <f>SUM(F75,F78)</f>
        <v>2754</v>
      </c>
      <c r="G74" s="20">
        <f>SUM(G75,G78)</f>
        <v>2786</v>
      </c>
    </row>
    <row r="75" spans="1:8" ht="63">
      <c r="A75" s="26" t="s">
        <v>21</v>
      </c>
      <c r="B75" s="21" t="s">
        <v>10</v>
      </c>
      <c r="C75" s="21" t="s">
        <v>36</v>
      </c>
      <c r="D75" s="24" t="s">
        <v>60</v>
      </c>
      <c r="E75" s="27">
        <v>100</v>
      </c>
      <c r="F75" s="33">
        <f>SUM(F76)</f>
        <v>2010.1</v>
      </c>
      <c r="G75" s="33">
        <f>SUM(G76)</f>
        <v>2010.1</v>
      </c>
    </row>
    <row r="76" spans="1:8" ht="31.5">
      <c r="A76" s="26" t="s">
        <v>22</v>
      </c>
      <c r="B76" s="21" t="s">
        <v>10</v>
      </c>
      <c r="C76" s="21" t="s">
        <v>36</v>
      </c>
      <c r="D76" s="24" t="s">
        <v>60</v>
      </c>
      <c r="E76" s="27">
        <v>120</v>
      </c>
      <c r="F76" s="33">
        <v>2010.1</v>
      </c>
      <c r="G76" s="33">
        <v>2010.1</v>
      </c>
    </row>
    <row r="77" spans="1:8" ht="15.75">
      <c r="A77" s="17" t="s">
        <v>46</v>
      </c>
      <c r="B77" s="21" t="s">
        <v>10</v>
      </c>
      <c r="C77" s="21" t="s">
        <v>36</v>
      </c>
      <c r="D77" s="24" t="s">
        <v>60</v>
      </c>
      <c r="E77" s="27">
        <v>120</v>
      </c>
      <c r="F77" s="33">
        <v>2010.1</v>
      </c>
      <c r="G77" s="33">
        <v>2010.1</v>
      </c>
    </row>
    <row r="78" spans="1:8" ht="31.5">
      <c r="A78" s="26" t="s">
        <v>29</v>
      </c>
      <c r="B78" s="21" t="s">
        <v>10</v>
      </c>
      <c r="C78" s="21" t="s">
        <v>36</v>
      </c>
      <c r="D78" s="24" t="s">
        <v>60</v>
      </c>
      <c r="E78" s="27">
        <v>200</v>
      </c>
      <c r="F78" s="33">
        <f>SUM(F79)</f>
        <v>743.9</v>
      </c>
      <c r="G78" s="33">
        <f>SUM(G79)</f>
        <v>775.9</v>
      </c>
    </row>
    <row r="79" spans="1:8" ht="31.5">
      <c r="A79" s="26" t="s">
        <v>30</v>
      </c>
      <c r="B79" s="21" t="s">
        <v>10</v>
      </c>
      <c r="C79" s="21" t="s">
        <v>36</v>
      </c>
      <c r="D79" s="24" t="s">
        <v>60</v>
      </c>
      <c r="E79" s="27">
        <v>240</v>
      </c>
      <c r="F79" s="33">
        <v>743.9</v>
      </c>
      <c r="G79" s="33">
        <v>775.9</v>
      </c>
    </row>
    <row r="80" spans="1:8" ht="15.75">
      <c r="A80" s="17" t="s">
        <v>46</v>
      </c>
      <c r="B80" s="21" t="s">
        <v>10</v>
      </c>
      <c r="C80" s="21" t="s">
        <v>36</v>
      </c>
      <c r="D80" s="24" t="s">
        <v>60</v>
      </c>
      <c r="E80" s="27">
        <v>240</v>
      </c>
      <c r="F80" s="33">
        <v>743.9</v>
      </c>
      <c r="G80" s="33">
        <v>775.9</v>
      </c>
    </row>
    <row r="81" spans="1:8" ht="31.5">
      <c r="A81" s="17" t="s">
        <v>61</v>
      </c>
      <c r="B81" s="21" t="s">
        <v>10</v>
      </c>
      <c r="C81" s="21" t="s">
        <v>36</v>
      </c>
      <c r="D81" s="22" t="s">
        <v>62</v>
      </c>
      <c r="E81" s="27"/>
      <c r="F81" s="20">
        <f t="shared" ref="F81:G83" si="4">SUM(F82)</f>
        <v>3517</v>
      </c>
      <c r="G81" s="20">
        <f t="shared" si="4"/>
        <v>3517</v>
      </c>
    </row>
    <row r="82" spans="1:8" ht="15.75">
      <c r="A82" s="17" t="s">
        <v>63</v>
      </c>
      <c r="B82" s="21" t="s">
        <v>10</v>
      </c>
      <c r="C82" s="21" t="s">
        <v>36</v>
      </c>
      <c r="D82" s="24" t="s">
        <v>64</v>
      </c>
      <c r="E82" s="27"/>
      <c r="F82" s="20">
        <f t="shared" si="4"/>
        <v>3517</v>
      </c>
      <c r="G82" s="20">
        <f t="shared" si="4"/>
        <v>3517</v>
      </c>
    </row>
    <row r="83" spans="1:8" ht="63">
      <c r="A83" s="35" t="s">
        <v>65</v>
      </c>
      <c r="B83" s="21" t="s">
        <v>10</v>
      </c>
      <c r="C83" s="21" t="s">
        <v>36</v>
      </c>
      <c r="D83" s="24" t="s">
        <v>66</v>
      </c>
      <c r="E83" s="27"/>
      <c r="F83" s="20">
        <f t="shared" si="4"/>
        <v>3517</v>
      </c>
      <c r="G83" s="20">
        <f t="shared" si="4"/>
        <v>3517</v>
      </c>
    </row>
    <row r="84" spans="1:8" ht="48" customHeight="1">
      <c r="A84" s="30" t="s">
        <v>67</v>
      </c>
      <c r="B84" s="21" t="s">
        <v>10</v>
      </c>
      <c r="C84" s="21" t="s">
        <v>36</v>
      </c>
      <c r="D84" s="24" t="s">
        <v>68</v>
      </c>
      <c r="E84" s="27"/>
      <c r="F84" s="20">
        <f>SUM(F85,F88)</f>
        <v>3517</v>
      </c>
      <c r="G84" s="20">
        <f>SUM(G85,G88)</f>
        <v>3517</v>
      </c>
      <c r="H84" s="20"/>
    </row>
    <row r="85" spans="1:8" ht="63">
      <c r="A85" s="26" t="s">
        <v>21</v>
      </c>
      <c r="B85" s="21" t="s">
        <v>10</v>
      </c>
      <c r="C85" s="21" t="s">
        <v>36</v>
      </c>
      <c r="D85" s="24" t="s">
        <v>68</v>
      </c>
      <c r="E85" s="27">
        <v>100</v>
      </c>
      <c r="F85" s="20">
        <f>SUM(F86)</f>
        <v>2966.7</v>
      </c>
      <c r="G85" s="20">
        <f>SUM(G86)</f>
        <v>2966.7</v>
      </c>
      <c r="H85" s="20"/>
    </row>
    <row r="86" spans="1:8" ht="31.5">
      <c r="A86" s="26" t="s">
        <v>22</v>
      </c>
      <c r="B86" s="21" t="s">
        <v>10</v>
      </c>
      <c r="C86" s="21" t="s">
        <v>36</v>
      </c>
      <c r="D86" s="24" t="s">
        <v>68</v>
      </c>
      <c r="E86" s="27">
        <v>120</v>
      </c>
      <c r="F86" s="20">
        <v>2966.7</v>
      </c>
      <c r="G86" s="20">
        <v>2966.7</v>
      </c>
      <c r="H86" s="20"/>
    </row>
    <row r="87" spans="1:8" ht="15.75">
      <c r="A87" s="17" t="s">
        <v>46</v>
      </c>
      <c r="B87" s="21" t="s">
        <v>10</v>
      </c>
      <c r="C87" s="21" t="s">
        <v>36</v>
      </c>
      <c r="D87" s="24" t="s">
        <v>68</v>
      </c>
      <c r="E87" s="27">
        <v>120</v>
      </c>
      <c r="F87" s="20">
        <v>2966.7</v>
      </c>
      <c r="G87" s="20">
        <v>2966.7</v>
      </c>
      <c r="H87" s="20"/>
    </row>
    <row r="88" spans="1:8" ht="31.5">
      <c r="A88" s="26" t="s">
        <v>29</v>
      </c>
      <c r="B88" s="21" t="s">
        <v>10</v>
      </c>
      <c r="C88" s="21" t="s">
        <v>36</v>
      </c>
      <c r="D88" s="24" t="s">
        <v>68</v>
      </c>
      <c r="E88" s="27">
        <v>200</v>
      </c>
      <c r="F88" s="33">
        <f>SUM(F89)</f>
        <v>550.29999999999995</v>
      </c>
      <c r="G88" s="33">
        <f>SUM(G89)</f>
        <v>550.29999999999995</v>
      </c>
      <c r="H88" s="33"/>
    </row>
    <row r="89" spans="1:8" ht="31.5">
      <c r="A89" s="26" t="s">
        <v>30</v>
      </c>
      <c r="B89" s="21" t="s">
        <v>10</v>
      </c>
      <c r="C89" s="21" t="s">
        <v>36</v>
      </c>
      <c r="D89" s="24" t="s">
        <v>68</v>
      </c>
      <c r="E89" s="27">
        <v>240</v>
      </c>
      <c r="F89" s="33">
        <v>550.29999999999995</v>
      </c>
      <c r="G89" s="33">
        <v>550.29999999999995</v>
      </c>
      <c r="H89" s="33"/>
    </row>
    <row r="90" spans="1:8" ht="15.75">
      <c r="A90" s="17" t="s">
        <v>46</v>
      </c>
      <c r="B90" s="21" t="s">
        <v>10</v>
      </c>
      <c r="C90" s="21" t="s">
        <v>36</v>
      </c>
      <c r="D90" s="24" t="s">
        <v>68</v>
      </c>
      <c r="E90" s="27">
        <v>240</v>
      </c>
      <c r="F90" s="33">
        <v>550.29999999999995</v>
      </c>
      <c r="G90" s="33">
        <v>550.29999999999995</v>
      </c>
      <c r="H90" s="33"/>
    </row>
    <row r="91" spans="1:8" ht="47.25">
      <c r="A91" s="17" t="s">
        <v>69</v>
      </c>
      <c r="B91" s="21" t="s">
        <v>10</v>
      </c>
      <c r="C91" s="21" t="s">
        <v>36</v>
      </c>
      <c r="D91" s="22" t="s">
        <v>130</v>
      </c>
      <c r="E91" s="27"/>
      <c r="F91" s="20">
        <f>SUM(F92,F102,F106,F110)</f>
        <v>24184.800000000003</v>
      </c>
      <c r="G91" s="20">
        <f>SUM(G92,G102,G106,G110)</f>
        <v>24184.800000000003</v>
      </c>
    </row>
    <row r="92" spans="1:8" ht="83.25" customHeight="1">
      <c r="A92" s="36" t="s">
        <v>71</v>
      </c>
      <c r="B92" s="21" t="s">
        <v>10</v>
      </c>
      <c r="C92" s="21" t="s">
        <v>36</v>
      </c>
      <c r="D92" s="24" t="s">
        <v>517</v>
      </c>
      <c r="E92" s="27"/>
      <c r="F92" s="20">
        <f>SUM(F93,F96,F99,)</f>
        <v>21002.9</v>
      </c>
      <c r="G92" s="20">
        <f>SUM(G93,G96,G99,)</f>
        <v>21002.9</v>
      </c>
    </row>
    <row r="93" spans="1:8" ht="78.75">
      <c r="A93" s="36" t="s">
        <v>73</v>
      </c>
      <c r="B93" s="21" t="s">
        <v>10</v>
      </c>
      <c r="C93" s="21" t="s">
        <v>36</v>
      </c>
      <c r="D93" s="24" t="s">
        <v>518</v>
      </c>
      <c r="E93" s="27"/>
      <c r="F93" s="20">
        <f>SUM(F94)</f>
        <v>2123.6999999999998</v>
      </c>
      <c r="G93" s="20">
        <f>SUM(G94)</f>
        <v>2123.6999999999998</v>
      </c>
    </row>
    <row r="94" spans="1:8" ht="31.5">
      <c r="A94" s="26" t="s">
        <v>29</v>
      </c>
      <c r="B94" s="21" t="s">
        <v>10</v>
      </c>
      <c r="C94" s="21" t="s">
        <v>36</v>
      </c>
      <c r="D94" s="24" t="s">
        <v>518</v>
      </c>
      <c r="E94" s="27">
        <v>200</v>
      </c>
      <c r="F94" s="20">
        <f>SUM(F95)</f>
        <v>2123.6999999999998</v>
      </c>
      <c r="G94" s="20">
        <f>SUM(G95)</f>
        <v>2123.6999999999998</v>
      </c>
    </row>
    <row r="95" spans="1:8" ht="31.5">
      <c r="A95" s="26" t="s">
        <v>30</v>
      </c>
      <c r="B95" s="21" t="s">
        <v>10</v>
      </c>
      <c r="C95" s="21" t="s">
        <v>36</v>
      </c>
      <c r="D95" s="24" t="s">
        <v>518</v>
      </c>
      <c r="E95" s="27">
        <v>240</v>
      </c>
      <c r="F95" s="20">
        <v>2123.6999999999998</v>
      </c>
      <c r="G95" s="20">
        <v>2123.6999999999998</v>
      </c>
    </row>
    <row r="96" spans="1:8" ht="47.25">
      <c r="A96" s="36" t="s">
        <v>75</v>
      </c>
      <c r="B96" s="27" t="s">
        <v>10</v>
      </c>
      <c r="C96" s="21" t="s">
        <v>36</v>
      </c>
      <c r="D96" s="24" t="s">
        <v>519</v>
      </c>
      <c r="E96" s="32"/>
      <c r="F96" s="20">
        <f>SUM(F97)</f>
        <v>18000</v>
      </c>
      <c r="G96" s="20">
        <f>SUM(G97)</f>
        <v>18000</v>
      </c>
    </row>
    <row r="97" spans="1:7" ht="31.5">
      <c r="A97" s="26" t="s">
        <v>29</v>
      </c>
      <c r="B97" s="27" t="s">
        <v>10</v>
      </c>
      <c r="C97" s="21" t="s">
        <v>36</v>
      </c>
      <c r="D97" s="24" t="s">
        <v>519</v>
      </c>
      <c r="E97" s="27">
        <v>200</v>
      </c>
      <c r="F97" s="20">
        <f>SUM(F98)</f>
        <v>18000</v>
      </c>
      <c r="G97" s="20">
        <f>SUM(G98)</f>
        <v>18000</v>
      </c>
    </row>
    <row r="98" spans="1:7" ht="31.5">
      <c r="A98" s="26" t="s">
        <v>30</v>
      </c>
      <c r="B98" s="27" t="s">
        <v>10</v>
      </c>
      <c r="C98" s="21" t="s">
        <v>36</v>
      </c>
      <c r="D98" s="24" t="s">
        <v>519</v>
      </c>
      <c r="E98" s="27">
        <v>240</v>
      </c>
      <c r="F98" s="20">
        <v>18000</v>
      </c>
      <c r="G98" s="20">
        <v>18000</v>
      </c>
    </row>
    <row r="99" spans="1:7" ht="47.25">
      <c r="A99" s="36" t="s">
        <v>77</v>
      </c>
      <c r="B99" s="21" t="s">
        <v>10</v>
      </c>
      <c r="C99" s="21" t="s">
        <v>36</v>
      </c>
      <c r="D99" s="24" t="s">
        <v>520</v>
      </c>
      <c r="E99" s="27"/>
      <c r="F99" s="20">
        <f>SUM(F100)</f>
        <v>879.2</v>
      </c>
      <c r="G99" s="20">
        <f>SUM(G100)</f>
        <v>879.2</v>
      </c>
    </row>
    <row r="100" spans="1:7" ht="31.5">
      <c r="A100" s="26" t="s">
        <v>29</v>
      </c>
      <c r="B100" s="21" t="s">
        <v>10</v>
      </c>
      <c r="C100" s="21" t="s">
        <v>36</v>
      </c>
      <c r="D100" s="24" t="s">
        <v>520</v>
      </c>
      <c r="E100" s="27">
        <v>200</v>
      </c>
      <c r="F100" s="20">
        <f>SUM(F101)</f>
        <v>879.2</v>
      </c>
      <c r="G100" s="20">
        <f>SUM(G101)</f>
        <v>879.2</v>
      </c>
    </row>
    <row r="101" spans="1:7" ht="31.5">
      <c r="A101" s="26" t="s">
        <v>30</v>
      </c>
      <c r="B101" s="21" t="s">
        <v>10</v>
      </c>
      <c r="C101" s="21" t="s">
        <v>36</v>
      </c>
      <c r="D101" s="24" t="s">
        <v>520</v>
      </c>
      <c r="E101" s="27">
        <v>240</v>
      </c>
      <c r="F101" s="20">
        <v>879.2</v>
      </c>
      <c r="G101" s="20">
        <v>879.2</v>
      </c>
    </row>
    <row r="102" spans="1:7" ht="133.5" customHeight="1">
      <c r="A102" s="36" t="s">
        <v>78</v>
      </c>
      <c r="B102" s="21" t="s">
        <v>10</v>
      </c>
      <c r="C102" s="21" t="s">
        <v>36</v>
      </c>
      <c r="D102" s="24" t="s">
        <v>521</v>
      </c>
      <c r="E102" s="27"/>
      <c r="F102" s="20">
        <f t="shared" ref="F102:G104" si="5">SUM(F103)</f>
        <v>2432.9</v>
      </c>
      <c r="G102" s="20">
        <f t="shared" si="5"/>
        <v>2432.9</v>
      </c>
    </row>
    <row r="103" spans="1:7" ht="114" customHeight="1">
      <c r="A103" s="36" t="s">
        <v>548</v>
      </c>
      <c r="B103" s="21" t="s">
        <v>10</v>
      </c>
      <c r="C103" s="21" t="s">
        <v>36</v>
      </c>
      <c r="D103" s="24" t="s">
        <v>522</v>
      </c>
      <c r="E103" s="27"/>
      <c r="F103" s="20">
        <f t="shared" si="5"/>
        <v>2432.9</v>
      </c>
      <c r="G103" s="20">
        <f t="shared" si="5"/>
        <v>2432.9</v>
      </c>
    </row>
    <row r="104" spans="1:7" ht="31.5">
      <c r="A104" s="26" t="s">
        <v>29</v>
      </c>
      <c r="B104" s="21" t="s">
        <v>10</v>
      </c>
      <c r="C104" s="21" t="s">
        <v>36</v>
      </c>
      <c r="D104" s="24" t="s">
        <v>522</v>
      </c>
      <c r="E104" s="27">
        <v>200</v>
      </c>
      <c r="F104" s="20">
        <f t="shared" si="5"/>
        <v>2432.9</v>
      </c>
      <c r="G104" s="20">
        <f t="shared" si="5"/>
        <v>2432.9</v>
      </c>
    </row>
    <row r="105" spans="1:7" ht="31.5">
      <c r="A105" s="26" t="s">
        <v>30</v>
      </c>
      <c r="B105" s="21" t="s">
        <v>10</v>
      </c>
      <c r="C105" s="21" t="s">
        <v>36</v>
      </c>
      <c r="D105" s="24" t="s">
        <v>522</v>
      </c>
      <c r="E105" s="27">
        <v>240</v>
      </c>
      <c r="F105" s="20">
        <v>2432.9</v>
      </c>
      <c r="G105" s="20">
        <v>2432.9</v>
      </c>
    </row>
    <row r="106" spans="1:7" ht="63">
      <c r="A106" s="36" t="s">
        <v>79</v>
      </c>
      <c r="B106" s="21" t="s">
        <v>10</v>
      </c>
      <c r="C106" s="21" t="s">
        <v>36</v>
      </c>
      <c r="D106" s="24" t="s">
        <v>523</v>
      </c>
      <c r="E106" s="27"/>
      <c r="F106" s="20">
        <f t="shared" ref="F106:G108" si="6">SUM(F107)</f>
        <v>649</v>
      </c>
      <c r="G106" s="20">
        <f t="shared" si="6"/>
        <v>649</v>
      </c>
    </row>
    <row r="107" spans="1:7" ht="48.75" customHeight="1">
      <c r="A107" s="36" t="s">
        <v>80</v>
      </c>
      <c r="B107" s="21" t="s">
        <v>10</v>
      </c>
      <c r="C107" s="21" t="s">
        <v>36</v>
      </c>
      <c r="D107" s="24" t="s">
        <v>524</v>
      </c>
      <c r="E107" s="27"/>
      <c r="F107" s="20">
        <f t="shared" si="6"/>
        <v>649</v>
      </c>
      <c r="G107" s="20">
        <f t="shared" si="6"/>
        <v>649</v>
      </c>
    </row>
    <row r="108" spans="1:7" ht="31.5">
      <c r="A108" s="26" t="s">
        <v>29</v>
      </c>
      <c r="B108" s="21" t="s">
        <v>10</v>
      </c>
      <c r="C108" s="21" t="s">
        <v>36</v>
      </c>
      <c r="D108" s="24" t="s">
        <v>524</v>
      </c>
      <c r="E108" s="27">
        <v>200</v>
      </c>
      <c r="F108" s="20">
        <f t="shared" si="6"/>
        <v>649</v>
      </c>
      <c r="G108" s="20">
        <f t="shared" si="6"/>
        <v>649</v>
      </c>
    </row>
    <row r="109" spans="1:7" ht="31.5">
      <c r="A109" s="26" t="s">
        <v>30</v>
      </c>
      <c r="B109" s="21" t="s">
        <v>10</v>
      </c>
      <c r="C109" s="21" t="s">
        <v>36</v>
      </c>
      <c r="D109" s="24" t="s">
        <v>524</v>
      </c>
      <c r="E109" s="27">
        <v>240</v>
      </c>
      <c r="F109" s="20">
        <v>649</v>
      </c>
      <c r="G109" s="20">
        <v>649</v>
      </c>
    </row>
    <row r="110" spans="1:7" ht="63" customHeight="1">
      <c r="A110" s="36" t="s">
        <v>81</v>
      </c>
      <c r="B110" s="21" t="s">
        <v>10</v>
      </c>
      <c r="C110" s="21" t="s">
        <v>36</v>
      </c>
      <c r="D110" s="24" t="s">
        <v>525</v>
      </c>
      <c r="E110" s="27"/>
      <c r="F110" s="20">
        <f t="shared" ref="F110:G112" si="7">SUM(F111)</f>
        <v>100</v>
      </c>
      <c r="G110" s="20">
        <f t="shared" si="7"/>
        <v>100</v>
      </c>
    </row>
    <row r="111" spans="1:7" ht="63">
      <c r="A111" s="36" t="s">
        <v>82</v>
      </c>
      <c r="B111" s="21" t="s">
        <v>10</v>
      </c>
      <c r="C111" s="21" t="s">
        <v>36</v>
      </c>
      <c r="D111" s="24" t="s">
        <v>526</v>
      </c>
      <c r="E111" s="27"/>
      <c r="F111" s="20">
        <f t="shared" si="7"/>
        <v>100</v>
      </c>
      <c r="G111" s="20">
        <f t="shared" si="7"/>
        <v>100</v>
      </c>
    </row>
    <row r="112" spans="1:7" ht="31.5">
      <c r="A112" s="26" t="s">
        <v>29</v>
      </c>
      <c r="B112" s="21" t="s">
        <v>10</v>
      </c>
      <c r="C112" s="21" t="s">
        <v>36</v>
      </c>
      <c r="D112" s="24" t="s">
        <v>526</v>
      </c>
      <c r="E112" s="27">
        <v>200</v>
      </c>
      <c r="F112" s="20">
        <f t="shared" si="7"/>
        <v>100</v>
      </c>
      <c r="G112" s="20">
        <f t="shared" si="7"/>
        <v>100</v>
      </c>
    </row>
    <row r="113" spans="1:7" ht="31.5">
      <c r="A113" s="26" t="s">
        <v>30</v>
      </c>
      <c r="B113" s="21" t="s">
        <v>10</v>
      </c>
      <c r="C113" s="21" t="s">
        <v>36</v>
      </c>
      <c r="D113" s="24" t="s">
        <v>526</v>
      </c>
      <c r="E113" s="27">
        <v>240</v>
      </c>
      <c r="F113" s="20">
        <v>100</v>
      </c>
      <c r="G113" s="20">
        <v>100</v>
      </c>
    </row>
    <row r="114" spans="1:7" ht="31.5">
      <c r="A114" s="17" t="s">
        <v>83</v>
      </c>
      <c r="B114" s="21" t="s">
        <v>10</v>
      </c>
      <c r="C114" s="21" t="s">
        <v>84</v>
      </c>
      <c r="D114" s="27"/>
      <c r="E114" s="27"/>
      <c r="F114" s="37">
        <f>SUM(F115,F130)</f>
        <v>24299.9</v>
      </c>
      <c r="G114" s="37">
        <f>SUM(G115,G130)</f>
        <v>24299.9</v>
      </c>
    </row>
    <row r="115" spans="1:7" ht="31.5">
      <c r="A115" s="17" t="s">
        <v>13</v>
      </c>
      <c r="B115" s="21" t="s">
        <v>10</v>
      </c>
      <c r="C115" s="21" t="s">
        <v>84</v>
      </c>
      <c r="D115" s="22" t="s">
        <v>14</v>
      </c>
      <c r="E115" s="27"/>
      <c r="F115" s="33">
        <f>SUM(F116,F125)</f>
        <v>19502.400000000001</v>
      </c>
      <c r="G115" s="33">
        <f>SUM(G116,G125)</f>
        <v>19502.400000000001</v>
      </c>
    </row>
    <row r="116" spans="1:7" ht="31.5">
      <c r="A116" s="17" t="s">
        <v>15</v>
      </c>
      <c r="B116" s="21" t="s">
        <v>10</v>
      </c>
      <c r="C116" s="21" t="s">
        <v>84</v>
      </c>
      <c r="D116" s="24" t="s">
        <v>16</v>
      </c>
      <c r="E116" s="27"/>
      <c r="F116" s="33">
        <f>SUM(F117)</f>
        <v>19487.400000000001</v>
      </c>
      <c r="G116" s="33">
        <f>SUM(G117)</f>
        <v>19487.400000000001</v>
      </c>
    </row>
    <row r="117" spans="1:7" ht="31.5">
      <c r="A117" s="17" t="s">
        <v>17</v>
      </c>
      <c r="B117" s="21" t="s">
        <v>10</v>
      </c>
      <c r="C117" s="21" t="s">
        <v>84</v>
      </c>
      <c r="D117" s="24" t="s">
        <v>18</v>
      </c>
      <c r="E117" s="27"/>
      <c r="F117" s="33">
        <f>SUM(F118)</f>
        <v>19487.400000000001</v>
      </c>
      <c r="G117" s="33">
        <f>SUM(G118)</f>
        <v>19487.400000000001</v>
      </c>
    </row>
    <row r="118" spans="1:7" ht="15.75">
      <c r="A118" s="17" t="s">
        <v>19</v>
      </c>
      <c r="B118" s="18" t="s">
        <v>10</v>
      </c>
      <c r="C118" s="18" t="s">
        <v>84</v>
      </c>
      <c r="D118" s="24" t="s">
        <v>20</v>
      </c>
      <c r="E118" s="25"/>
      <c r="F118" s="33">
        <f>SUM(F119,F121,F123)</f>
        <v>19487.400000000001</v>
      </c>
      <c r="G118" s="33">
        <f>SUM(G119,G121,G123)</f>
        <v>19487.400000000001</v>
      </c>
    </row>
    <row r="119" spans="1:7" ht="63">
      <c r="A119" s="26" t="s">
        <v>21</v>
      </c>
      <c r="B119" s="18" t="s">
        <v>10</v>
      </c>
      <c r="C119" s="18" t="s">
        <v>84</v>
      </c>
      <c r="D119" s="24" t="s">
        <v>20</v>
      </c>
      <c r="E119" s="27">
        <v>100</v>
      </c>
      <c r="F119" s="33">
        <f>SUM(F120)</f>
        <v>15206.5</v>
      </c>
      <c r="G119" s="33">
        <f>SUM(G120)</f>
        <v>15206.5</v>
      </c>
    </row>
    <row r="120" spans="1:7" ht="31.5">
      <c r="A120" s="26" t="s">
        <v>22</v>
      </c>
      <c r="B120" s="18" t="s">
        <v>10</v>
      </c>
      <c r="C120" s="18" t="s">
        <v>84</v>
      </c>
      <c r="D120" s="24" t="s">
        <v>20</v>
      </c>
      <c r="E120" s="27">
        <v>120</v>
      </c>
      <c r="F120" s="37">
        <v>15206.5</v>
      </c>
      <c r="G120" s="37">
        <v>15206.5</v>
      </c>
    </row>
    <row r="121" spans="1:7" ht="31.5">
      <c r="A121" s="26" t="s">
        <v>29</v>
      </c>
      <c r="B121" s="18" t="s">
        <v>10</v>
      </c>
      <c r="C121" s="18" t="s">
        <v>84</v>
      </c>
      <c r="D121" s="24" t="s">
        <v>20</v>
      </c>
      <c r="E121" s="27">
        <v>200</v>
      </c>
      <c r="F121" s="33">
        <f>SUM(F122)</f>
        <v>4190.5</v>
      </c>
      <c r="G121" s="33">
        <f>SUM(G122)</f>
        <v>4190.5</v>
      </c>
    </row>
    <row r="122" spans="1:7" ht="31.5">
      <c r="A122" s="26" t="s">
        <v>30</v>
      </c>
      <c r="B122" s="18" t="s">
        <v>10</v>
      </c>
      <c r="C122" s="18" t="s">
        <v>84</v>
      </c>
      <c r="D122" s="24" t="s">
        <v>20</v>
      </c>
      <c r="E122" s="27">
        <v>240</v>
      </c>
      <c r="F122" s="37">
        <v>4190.5</v>
      </c>
      <c r="G122" s="37">
        <v>4190.5</v>
      </c>
    </row>
    <row r="123" spans="1:7" ht="15.75">
      <c r="A123" s="26" t="s">
        <v>31</v>
      </c>
      <c r="B123" s="18" t="s">
        <v>10</v>
      </c>
      <c r="C123" s="18" t="s">
        <v>84</v>
      </c>
      <c r="D123" s="24" t="s">
        <v>20</v>
      </c>
      <c r="E123" s="27">
        <v>800</v>
      </c>
      <c r="F123" s="33">
        <f>SUM(F124)</f>
        <v>90.4</v>
      </c>
      <c r="G123" s="33">
        <f>SUM(G124)</f>
        <v>90.4</v>
      </c>
    </row>
    <row r="124" spans="1:7" ht="15.75">
      <c r="A124" s="26" t="s">
        <v>32</v>
      </c>
      <c r="B124" s="18" t="s">
        <v>10</v>
      </c>
      <c r="C124" s="18" t="s">
        <v>84</v>
      </c>
      <c r="D124" s="24" t="s">
        <v>20</v>
      </c>
      <c r="E124" s="27">
        <v>850</v>
      </c>
      <c r="F124" s="37">
        <v>90.4</v>
      </c>
      <c r="G124" s="37">
        <v>90.4</v>
      </c>
    </row>
    <row r="125" spans="1:7" ht="47.25">
      <c r="A125" s="17" t="s">
        <v>47</v>
      </c>
      <c r="B125" s="18" t="s">
        <v>10</v>
      </c>
      <c r="C125" s="18" t="s">
        <v>84</v>
      </c>
      <c r="D125" s="24" t="s">
        <v>48</v>
      </c>
      <c r="E125" s="31"/>
      <c r="F125" s="20">
        <f t="shared" ref="F125:G128" si="8">SUM(F126)</f>
        <v>15</v>
      </c>
      <c r="G125" s="20">
        <f t="shared" si="8"/>
        <v>15</v>
      </c>
    </row>
    <row r="126" spans="1:7" ht="47.25">
      <c r="A126" s="17" t="s">
        <v>49</v>
      </c>
      <c r="B126" s="18" t="s">
        <v>10</v>
      </c>
      <c r="C126" s="18" t="s">
        <v>84</v>
      </c>
      <c r="D126" s="24" t="s">
        <v>50</v>
      </c>
      <c r="E126" s="31"/>
      <c r="F126" s="20">
        <f t="shared" si="8"/>
        <v>15</v>
      </c>
      <c r="G126" s="20">
        <f t="shared" si="8"/>
        <v>15</v>
      </c>
    </row>
    <row r="127" spans="1:7" ht="31.5">
      <c r="A127" s="17" t="s">
        <v>51</v>
      </c>
      <c r="B127" s="18" t="s">
        <v>10</v>
      </c>
      <c r="C127" s="18" t="s">
        <v>84</v>
      </c>
      <c r="D127" s="24" t="s">
        <v>52</v>
      </c>
      <c r="E127" s="25"/>
      <c r="F127" s="20">
        <f t="shared" si="8"/>
        <v>15</v>
      </c>
      <c r="G127" s="20">
        <f t="shared" si="8"/>
        <v>15</v>
      </c>
    </row>
    <row r="128" spans="1:7" ht="31.5">
      <c r="A128" s="26" t="s">
        <v>29</v>
      </c>
      <c r="B128" s="18" t="s">
        <v>10</v>
      </c>
      <c r="C128" s="18" t="s">
        <v>84</v>
      </c>
      <c r="D128" s="24" t="s">
        <v>52</v>
      </c>
      <c r="E128" s="27">
        <v>200</v>
      </c>
      <c r="F128" s="20">
        <f t="shared" si="8"/>
        <v>15</v>
      </c>
      <c r="G128" s="20">
        <f t="shared" si="8"/>
        <v>15</v>
      </c>
    </row>
    <row r="129" spans="1:8" ht="31.5">
      <c r="A129" s="26" t="s">
        <v>30</v>
      </c>
      <c r="B129" s="18" t="s">
        <v>10</v>
      </c>
      <c r="C129" s="18" t="s">
        <v>84</v>
      </c>
      <c r="D129" s="24" t="s">
        <v>52</v>
      </c>
      <c r="E129" s="27">
        <v>240</v>
      </c>
      <c r="F129" s="20">
        <v>15</v>
      </c>
      <c r="G129" s="20">
        <v>15</v>
      </c>
    </row>
    <row r="130" spans="1:8" ht="31.5">
      <c r="A130" s="26" t="s">
        <v>25</v>
      </c>
      <c r="B130" s="18" t="s">
        <v>10</v>
      </c>
      <c r="C130" s="18" t="s">
        <v>84</v>
      </c>
      <c r="D130" s="22" t="s">
        <v>26</v>
      </c>
      <c r="E130" s="25"/>
      <c r="F130" s="33">
        <f>SUM(F131)</f>
        <v>4797.5</v>
      </c>
      <c r="G130" s="33">
        <f>SUM(G131)</f>
        <v>4797.5</v>
      </c>
    </row>
    <row r="131" spans="1:8" ht="15.75">
      <c r="A131" s="29" t="s">
        <v>27</v>
      </c>
      <c r="B131" s="18" t="s">
        <v>10</v>
      </c>
      <c r="C131" s="18" t="s">
        <v>84</v>
      </c>
      <c r="D131" s="22" t="s">
        <v>28</v>
      </c>
      <c r="E131" s="25"/>
      <c r="F131" s="33">
        <f>SUM(F132,F134)</f>
        <v>4797.5</v>
      </c>
      <c r="G131" s="33">
        <f>SUM(G132,G134)</f>
        <v>4797.5</v>
      </c>
    </row>
    <row r="132" spans="1:8" ht="63">
      <c r="A132" s="26" t="s">
        <v>21</v>
      </c>
      <c r="B132" s="18" t="s">
        <v>10</v>
      </c>
      <c r="C132" s="18" t="s">
        <v>84</v>
      </c>
      <c r="D132" s="22" t="s">
        <v>28</v>
      </c>
      <c r="E132" s="27">
        <v>100</v>
      </c>
      <c r="F132" s="33">
        <f>SUM(F133)</f>
        <v>4548.5</v>
      </c>
      <c r="G132" s="33">
        <f>SUM(G133)</f>
        <v>4548.5</v>
      </c>
    </row>
    <row r="133" spans="1:8" ht="31.5">
      <c r="A133" s="26" t="s">
        <v>22</v>
      </c>
      <c r="B133" s="18" t="s">
        <v>10</v>
      </c>
      <c r="C133" s="18" t="s">
        <v>84</v>
      </c>
      <c r="D133" s="22" t="s">
        <v>28</v>
      </c>
      <c r="E133" s="27">
        <v>120</v>
      </c>
      <c r="F133" s="37">
        <v>4548.5</v>
      </c>
      <c r="G133" s="37">
        <v>4548.5</v>
      </c>
    </row>
    <row r="134" spans="1:8" ht="31.5">
      <c r="A134" s="26" t="s">
        <v>29</v>
      </c>
      <c r="B134" s="18" t="s">
        <v>10</v>
      </c>
      <c r="C134" s="18" t="s">
        <v>84</v>
      </c>
      <c r="D134" s="22" t="s">
        <v>28</v>
      </c>
      <c r="E134" s="27">
        <v>200</v>
      </c>
      <c r="F134" s="33">
        <f>SUM(F135)</f>
        <v>249</v>
      </c>
      <c r="G134" s="33">
        <f>SUM(G135)</f>
        <v>249</v>
      </c>
    </row>
    <row r="135" spans="1:8" ht="31.5">
      <c r="A135" s="26" t="s">
        <v>30</v>
      </c>
      <c r="B135" s="18" t="s">
        <v>10</v>
      </c>
      <c r="C135" s="18" t="s">
        <v>84</v>
      </c>
      <c r="D135" s="22" t="s">
        <v>28</v>
      </c>
      <c r="E135" s="27">
        <v>240</v>
      </c>
      <c r="F135" s="37">
        <v>249</v>
      </c>
      <c r="G135" s="37">
        <v>249</v>
      </c>
    </row>
    <row r="136" spans="1:8" ht="15.75">
      <c r="A136" s="38" t="s">
        <v>85</v>
      </c>
      <c r="B136" s="18" t="s">
        <v>10</v>
      </c>
      <c r="C136" s="18" t="s">
        <v>86</v>
      </c>
      <c r="D136" s="27"/>
      <c r="E136" s="27"/>
      <c r="F136" s="20">
        <f>SUM(F137,)</f>
        <v>1962.9</v>
      </c>
      <c r="G136" s="20">
        <f>SUM(G137,)</f>
        <v>1962.9</v>
      </c>
    </row>
    <row r="137" spans="1:8" ht="31.5">
      <c r="A137" s="26" t="s">
        <v>25</v>
      </c>
      <c r="B137" s="18" t="s">
        <v>10</v>
      </c>
      <c r="C137" s="18" t="s">
        <v>86</v>
      </c>
      <c r="D137" s="22" t="s">
        <v>26</v>
      </c>
      <c r="E137" s="25"/>
      <c r="F137" s="20">
        <f>SUM(F138,F141)</f>
        <v>1962.9</v>
      </c>
      <c r="G137" s="20">
        <f>SUM(G138,G141)</f>
        <v>1962.9</v>
      </c>
    </row>
    <row r="138" spans="1:8" ht="15.75">
      <c r="A138" s="29" t="s">
        <v>27</v>
      </c>
      <c r="B138" s="18" t="s">
        <v>10</v>
      </c>
      <c r="C138" s="18" t="s">
        <v>86</v>
      </c>
      <c r="D138" s="22" t="s">
        <v>28</v>
      </c>
      <c r="E138" s="25"/>
      <c r="F138" s="54">
        <f>SUM(F139)</f>
        <v>37</v>
      </c>
      <c r="G138" s="54">
        <f>SUM(G139)</f>
        <v>37</v>
      </c>
      <c r="H138" s="54"/>
    </row>
    <row r="139" spans="1:8" ht="31.5">
      <c r="A139" s="26" t="s">
        <v>513</v>
      </c>
      <c r="B139" s="18" t="s">
        <v>10</v>
      </c>
      <c r="C139" s="18" t="s">
        <v>86</v>
      </c>
      <c r="D139" s="22" t="s">
        <v>28</v>
      </c>
      <c r="E139" s="27">
        <v>200</v>
      </c>
      <c r="F139" s="54">
        <f>SUM(F140)</f>
        <v>37</v>
      </c>
      <c r="G139" s="54">
        <f>SUM(G140)</f>
        <v>37</v>
      </c>
      <c r="H139" s="54"/>
    </row>
    <row r="140" spans="1:8" ht="31.5">
      <c r="A140" s="26" t="s">
        <v>30</v>
      </c>
      <c r="B140" s="18" t="s">
        <v>10</v>
      </c>
      <c r="C140" s="18" t="s">
        <v>86</v>
      </c>
      <c r="D140" s="22" t="s">
        <v>28</v>
      </c>
      <c r="E140" s="27">
        <v>240</v>
      </c>
      <c r="F140" s="87">
        <v>37</v>
      </c>
      <c r="G140" s="87">
        <v>37</v>
      </c>
      <c r="H140" s="87"/>
    </row>
    <row r="141" spans="1:8" ht="15.75">
      <c r="A141" s="26" t="s">
        <v>87</v>
      </c>
      <c r="B141" s="18" t="s">
        <v>10</v>
      </c>
      <c r="C141" s="18" t="s">
        <v>86</v>
      </c>
      <c r="D141" s="22" t="s">
        <v>88</v>
      </c>
      <c r="E141" s="27"/>
      <c r="F141" s="20">
        <f>SUM(F142)</f>
        <v>1925.9</v>
      </c>
      <c r="G141" s="20">
        <f>SUM(G142)</f>
        <v>1925.9</v>
      </c>
    </row>
    <row r="142" spans="1:8" ht="63">
      <c r="A142" s="26" t="s">
        <v>21</v>
      </c>
      <c r="B142" s="18" t="s">
        <v>10</v>
      </c>
      <c r="C142" s="18" t="s">
        <v>86</v>
      </c>
      <c r="D142" s="22" t="s">
        <v>88</v>
      </c>
      <c r="E142" s="27">
        <v>100</v>
      </c>
      <c r="F142" s="20">
        <f>SUM(F143)</f>
        <v>1925.9</v>
      </c>
      <c r="G142" s="20">
        <f>SUM(G143)</f>
        <v>1925.9</v>
      </c>
    </row>
    <row r="143" spans="1:8" ht="31.5">
      <c r="A143" s="26" t="s">
        <v>22</v>
      </c>
      <c r="B143" s="18" t="s">
        <v>10</v>
      </c>
      <c r="C143" s="18" t="s">
        <v>86</v>
      </c>
      <c r="D143" s="22" t="s">
        <v>88</v>
      </c>
      <c r="E143" s="27">
        <v>120</v>
      </c>
      <c r="F143" s="33">
        <v>1925.9</v>
      </c>
      <c r="G143" s="33">
        <v>1925.9</v>
      </c>
    </row>
    <row r="144" spans="1:8" ht="15.75">
      <c r="A144" s="29" t="s">
        <v>91</v>
      </c>
      <c r="B144" s="21" t="s">
        <v>10</v>
      </c>
      <c r="C144" s="21">
        <v>11</v>
      </c>
      <c r="D144" s="21"/>
      <c r="E144" s="21"/>
      <c r="F144" s="20">
        <f t="shared" ref="F144:G149" si="9">SUM(F145)</f>
        <v>32811.800000000003</v>
      </c>
      <c r="G144" s="20">
        <f t="shared" si="9"/>
        <v>32811.800000000003</v>
      </c>
    </row>
    <row r="145" spans="1:7" ht="31.5">
      <c r="A145" s="17" t="s">
        <v>92</v>
      </c>
      <c r="B145" s="21" t="s">
        <v>10</v>
      </c>
      <c r="C145" s="21">
        <v>11</v>
      </c>
      <c r="D145" s="22" t="s">
        <v>93</v>
      </c>
      <c r="E145" s="21"/>
      <c r="F145" s="20">
        <f t="shared" si="9"/>
        <v>32811.800000000003</v>
      </c>
      <c r="G145" s="20">
        <f t="shared" si="9"/>
        <v>32811.800000000003</v>
      </c>
    </row>
    <row r="146" spans="1:7" ht="47.25">
      <c r="A146" s="17" t="s">
        <v>94</v>
      </c>
      <c r="B146" s="27" t="s">
        <v>10</v>
      </c>
      <c r="C146" s="27">
        <v>11</v>
      </c>
      <c r="D146" s="22" t="s">
        <v>95</v>
      </c>
      <c r="E146" s="21"/>
      <c r="F146" s="20">
        <f t="shared" si="9"/>
        <v>32811.800000000003</v>
      </c>
      <c r="G146" s="20">
        <f t="shared" si="9"/>
        <v>32811.800000000003</v>
      </c>
    </row>
    <row r="147" spans="1:7" ht="47.25">
      <c r="A147" s="29" t="s">
        <v>96</v>
      </c>
      <c r="B147" s="27" t="s">
        <v>10</v>
      </c>
      <c r="C147" s="27">
        <v>11</v>
      </c>
      <c r="D147" s="22" t="s">
        <v>178</v>
      </c>
      <c r="E147" s="21"/>
      <c r="F147" s="20">
        <f t="shared" si="9"/>
        <v>32811.800000000003</v>
      </c>
      <c r="G147" s="20">
        <f t="shared" si="9"/>
        <v>32811.800000000003</v>
      </c>
    </row>
    <row r="148" spans="1:7" ht="47.25">
      <c r="A148" s="29" t="s">
        <v>98</v>
      </c>
      <c r="B148" s="27" t="s">
        <v>10</v>
      </c>
      <c r="C148" s="27">
        <v>11</v>
      </c>
      <c r="D148" s="22" t="s">
        <v>628</v>
      </c>
      <c r="E148" s="27"/>
      <c r="F148" s="20">
        <f t="shared" si="9"/>
        <v>32811.800000000003</v>
      </c>
      <c r="G148" s="20">
        <f t="shared" si="9"/>
        <v>32811.800000000003</v>
      </c>
    </row>
    <row r="149" spans="1:7" ht="15.75">
      <c r="A149" s="26" t="s">
        <v>31</v>
      </c>
      <c r="B149" s="27" t="s">
        <v>10</v>
      </c>
      <c r="C149" s="27">
        <v>11</v>
      </c>
      <c r="D149" s="22" t="s">
        <v>628</v>
      </c>
      <c r="E149" s="27">
        <v>800</v>
      </c>
      <c r="F149" s="20">
        <f t="shared" si="9"/>
        <v>32811.800000000003</v>
      </c>
      <c r="G149" s="20">
        <f t="shared" si="9"/>
        <v>32811.800000000003</v>
      </c>
    </row>
    <row r="150" spans="1:7" ht="15.75">
      <c r="A150" s="26" t="s">
        <v>99</v>
      </c>
      <c r="B150" s="27" t="s">
        <v>10</v>
      </c>
      <c r="C150" s="27">
        <v>11</v>
      </c>
      <c r="D150" s="22" t="s">
        <v>628</v>
      </c>
      <c r="E150" s="27">
        <v>870</v>
      </c>
      <c r="F150" s="40">
        <v>32811.800000000003</v>
      </c>
      <c r="G150" s="40">
        <v>32811.800000000003</v>
      </c>
    </row>
    <row r="151" spans="1:7" ht="15.75">
      <c r="A151" s="17" t="s">
        <v>100</v>
      </c>
      <c r="B151" s="18" t="s">
        <v>10</v>
      </c>
      <c r="C151" s="18">
        <v>13</v>
      </c>
      <c r="D151" s="18"/>
      <c r="E151" s="18"/>
      <c r="F151" s="20">
        <f>SUM(F152,F168,F217,F209,F203,)</f>
        <v>106728.79999999999</v>
      </c>
      <c r="G151" s="20">
        <f>SUM(G152,G168,G217,G209,G203,)</f>
        <v>106728.79999999999</v>
      </c>
    </row>
    <row r="152" spans="1:7" ht="31.5">
      <c r="A152" s="17" t="s">
        <v>92</v>
      </c>
      <c r="B152" s="18" t="s">
        <v>10</v>
      </c>
      <c r="C152" s="18">
        <v>13</v>
      </c>
      <c r="D152" s="22" t="s">
        <v>93</v>
      </c>
      <c r="E152" s="27"/>
      <c r="F152" s="20">
        <f>SUM(F153)</f>
        <v>1343.7</v>
      </c>
      <c r="G152" s="20">
        <f>SUM(G153)</f>
        <v>1343.7</v>
      </c>
    </row>
    <row r="153" spans="1:7" ht="31.5">
      <c r="A153" s="17" t="s">
        <v>101</v>
      </c>
      <c r="B153" s="18" t="s">
        <v>10</v>
      </c>
      <c r="C153" s="18">
        <v>13</v>
      </c>
      <c r="D153" s="24" t="s">
        <v>102</v>
      </c>
      <c r="E153" s="27"/>
      <c r="F153" s="20">
        <f>SUM(F154,F161,)</f>
        <v>1343.7</v>
      </c>
      <c r="G153" s="20">
        <f>SUM(G154,G161,)</f>
        <v>1343.7</v>
      </c>
    </row>
    <row r="154" spans="1:7" ht="47.25">
      <c r="A154" s="17" t="s">
        <v>103</v>
      </c>
      <c r="B154" s="18" t="s">
        <v>10</v>
      </c>
      <c r="C154" s="18">
        <v>13</v>
      </c>
      <c r="D154" s="24" t="s">
        <v>104</v>
      </c>
      <c r="E154" s="27"/>
      <c r="F154" s="20">
        <f>SUM(F155)</f>
        <v>1241.4000000000001</v>
      </c>
      <c r="G154" s="20">
        <f>SUM(G155)</f>
        <v>1241.4000000000001</v>
      </c>
    </row>
    <row r="155" spans="1:7" ht="63">
      <c r="A155" s="36" t="s">
        <v>105</v>
      </c>
      <c r="B155" s="18" t="s">
        <v>10</v>
      </c>
      <c r="C155" s="18">
        <v>13</v>
      </c>
      <c r="D155" s="24" t="s">
        <v>106</v>
      </c>
      <c r="E155" s="27"/>
      <c r="F155" s="20">
        <f>SUM(F156,F158)</f>
        <v>1241.4000000000001</v>
      </c>
      <c r="G155" s="20">
        <f>SUM(G156,G158)</f>
        <v>1241.4000000000001</v>
      </c>
    </row>
    <row r="156" spans="1:7" ht="31.5">
      <c r="A156" s="26" t="s">
        <v>29</v>
      </c>
      <c r="B156" s="18" t="s">
        <v>10</v>
      </c>
      <c r="C156" s="18">
        <v>13</v>
      </c>
      <c r="D156" s="24" t="s">
        <v>106</v>
      </c>
      <c r="E156" s="27">
        <v>200</v>
      </c>
      <c r="F156" s="20">
        <f>SUM(F157)</f>
        <v>118.5</v>
      </c>
      <c r="G156" s="20">
        <f>SUM(G157)</f>
        <v>118.5</v>
      </c>
    </row>
    <row r="157" spans="1:7" ht="31.5">
      <c r="A157" s="26" t="s">
        <v>30</v>
      </c>
      <c r="B157" s="18" t="s">
        <v>10</v>
      </c>
      <c r="C157" s="18">
        <v>13</v>
      </c>
      <c r="D157" s="24" t="s">
        <v>106</v>
      </c>
      <c r="E157" s="27">
        <v>240</v>
      </c>
      <c r="F157" s="20">
        <v>118.5</v>
      </c>
      <c r="G157" s="20">
        <v>118.5</v>
      </c>
    </row>
    <row r="158" spans="1:7" ht="31.5">
      <c r="A158" s="41" t="s">
        <v>107</v>
      </c>
      <c r="B158" s="18" t="s">
        <v>10</v>
      </c>
      <c r="C158" s="18">
        <v>13</v>
      </c>
      <c r="D158" s="24" t="s">
        <v>106</v>
      </c>
      <c r="E158" s="27">
        <v>600</v>
      </c>
      <c r="F158" s="20">
        <f>SUM(F159)</f>
        <v>1122.9000000000001</v>
      </c>
      <c r="G158" s="20">
        <f>SUM(G159)</f>
        <v>1122.9000000000001</v>
      </c>
    </row>
    <row r="159" spans="1:7" ht="15.75">
      <c r="A159" s="41" t="s">
        <v>108</v>
      </c>
      <c r="B159" s="18" t="s">
        <v>10</v>
      </c>
      <c r="C159" s="18">
        <v>13</v>
      </c>
      <c r="D159" s="24" t="s">
        <v>106</v>
      </c>
      <c r="E159" s="27">
        <v>610</v>
      </c>
      <c r="F159" s="20">
        <f>SUM(F160)</f>
        <v>1122.9000000000001</v>
      </c>
      <c r="G159" s="20">
        <f>SUM(G160)</f>
        <v>1122.9000000000001</v>
      </c>
    </row>
    <row r="160" spans="1:7" ht="15.75">
      <c r="A160" s="41" t="s">
        <v>312</v>
      </c>
      <c r="B160" s="18" t="s">
        <v>10</v>
      </c>
      <c r="C160" s="18">
        <v>13</v>
      </c>
      <c r="D160" s="24" t="s">
        <v>106</v>
      </c>
      <c r="E160" s="27">
        <v>612</v>
      </c>
      <c r="F160" s="20">
        <v>1122.9000000000001</v>
      </c>
      <c r="G160" s="20">
        <v>1122.9000000000001</v>
      </c>
    </row>
    <row r="161" spans="1:7" ht="63">
      <c r="A161" s="42" t="s">
        <v>110</v>
      </c>
      <c r="B161" s="18" t="s">
        <v>10</v>
      </c>
      <c r="C161" s="18">
        <v>13</v>
      </c>
      <c r="D161" s="24" t="s">
        <v>111</v>
      </c>
      <c r="E161" s="27"/>
      <c r="F161" s="20">
        <f>SUM(F162,F165)</f>
        <v>102.3</v>
      </c>
      <c r="G161" s="20">
        <f>SUM(G162,G165)</f>
        <v>102.3</v>
      </c>
    </row>
    <row r="162" spans="1:7" ht="33.75" customHeight="1">
      <c r="A162" s="42" t="s">
        <v>112</v>
      </c>
      <c r="B162" s="18" t="s">
        <v>10</v>
      </c>
      <c r="C162" s="18">
        <v>13</v>
      </c>
      <c r="D162" s="24" t="s">
        <v>113</v>
      </c>
      <c r="E162" s="27"/>
      <c r="F162" s="20">
        <f>SUM(F163)</f>
        <v>72.3</v>
      </c>
      <c r="G162" s="20">
        <f>SUM(G163)</f>
        <v>72.3</v>
      </c>
    </row>
    <row r="163" spans="1:7" ht="31.5">
      <c r="A163" s="26" t="s">
        <v>29</v>
      </c>
      <c r="B163" s="18" t="s">
        <v>10</v>
      </c>
      <c r="C163" s="18">
        <v>13</v>
      </c>
      <c r="D163" s="24" t="s">
        <v>113</v>
      </c>
      <c r="E163" s="27">
        <v>200</v>
      </c>
      <c r="F163" s="20">
        <f>SUM(F164)</f>
        <v>72.3</v>
      </c>
      <c r="G163" s="20">
        <f>SUM(G164)</f>
        <v>72.3</v>
      </c>
    </row>
    <row r="164" spans="1:7" ht="31.5">
      <c r="A164" s="26" t="s">
        <v>30</v>
      </c>
      <c r="B164" s="18" t="s">
        <v>10</v>
      </c>
      <c r="C164" s="18">
        <v>13</v>
      </c>
      <c r="D164" s="24" t="s">
        <v>113</v>
      </c>
      <c r="E164" s="27">
        <v>240</v>
      </c>
      <c r="F164" s="20">
        <v>72.3</v>
      </c>
      <c r="G164" s="20">
        <v>72.3</v>
      </c>
    </row>
    <row r="165" spans="1:7" ht="31.5">
      <c r="A165" s="42" t="s">
        <v>114</v>
      </c>
      <c r="B165" s="18" t="s">
        <v>10</v>
      </c>
      <c r="C165" s="18">
        <v>13</v>
      </c>
      <c r="D165" s="24" t="s">
        <v>115</v>
      </c>
      <c r="E165" s="27"/>
      <c r="F165" s="20">
        <f>SUM(F166)</f>
        <v>30</v>
      </c>
      <c r="G165" s="20">
        <f>SUM(G166)</f>
        <v>30</v>
      </c>
    </row>
    <row r="166" spans="1:7" ht="31.5">
      <c r="A166" s="26" t="s">
        <v>29</v>
      </c>
      <c r="B166" s="18" t="s">
        <v>10</v>
      </c>
      <c r="C166" s="18">
        <v>13</v>
      </c>
      <c r="D166" s="24" t="s">
        <v>115</v>
      </c>
      <c r="E166" s="27">
        <v>200</v>
      </c>
      <c r="F166" s="20">
        <f>SUM(F167)</f>
        <v>30</v>
      </c>
      <c r="G166" s="20">
        <f>SUM(G167)</f>
        <v>30</v>
      </c>
    </row>
    <row r="167" spans="1:7" ht="31.5">
      <c r="A167" s="26" t="s">
        <v>30</v>
      </c>
      <c r="B167" s="18" t="s">
        <v>10</v>
      </c>
      <c r="C167" s="18">
        <v>13</v>
      </c>
      <c r="D167" s="24" t="s">
        <v>115</v>
      </c>
      <c r="E167" s="27">
        <v>240</v>
      </c>
      <c r="F167" s="20">
        <v>30</v>
      </c>
      <c r="G167" s="20">
        <v>30</v>
      </c>
    </row>
    <row r="168" spans="1:7" ht="31.5">
      <c r="A168" s="17" t="s">
        <v>13</v>
      </c>
      <c r="B168" s="18" t="s">
        <v>10</v>
      </c>
      <c r="C168" s="18">
        <v>13</v>
      </c>
      <c r="D168" s="22" t="s">
        <v>14</v>
      </c>
      <c r="E168" s="18"/>
      <c r="F168" s="20">
        <f>SUM(F169,F182,F187)</f>
        <v>67886.3</v>
      </c>
      <c r="G168" s="20">
        <f>SUM(G169,G182,G187)</f>
        <v>67886.3</v>
      </c>
    </row>
    <row r="169" spans="1:7" ht="31.5">
      <c r="A169" s="17" t="s">
        <v>15</v>
      </c>
      <c r="B169" s="18" t="s">
        <v>10</v>
      </c>
      <c r="C169" s="18">
        <v>13</v>
      </c>
      <c r="D169" s="24" t="s">
        <v>16</v>
      </c>
      <c r="E169" s="18"/>
      <c r="F169" s="20">
        <f>SUM(F170,)</f>
        <v>12827.7</v>
      </c>
      <c r="G169" s="20">
        <f>SUM(G170,)</f>
        <v>12827.7</v>
      </c>
    </row>
    <row r="170" spans="1:7" ht="31.5">
      <c r="A170" s="17" t="s">
        <v>17</v>
      </c>
      <c r="B170" s="18" t="s">
        <v>10</v>
      </c>
      <c r="C170" s="18">
        <v>13</v>
      </c>
      <c r="D170" s="24" t="s">
        <v>18</v>
      </c>
      <c r="E170" s="18"/>
      <c r="F170" s="20">
        <f>SUM(F171,F175)</f>
        <v>12827.7</v>
      </c>
      <c r="G170" s="20">
        <f>SUM(G171,G175)</f>
        <v>12827.7</v>
      </c>
    </row>
    <row r="171" spans="1:7" ht="31.5">
      <c r="A171" s="17" t="s">
        <v>116</v>
      </c>
      <c r="B171" s="18" t="s">
        <v>10</v>
      </c>
      <c r="C171" s="18">
        <v>13</v>
      </c>
      <c r="D171" s="24" t="s">
        <v>117</v>
      </c>
      <c r="E171" s="27"/>
      <c r="F171" s="20">
        <f>SUM(F172)</f>
        <v>467</v>
      </c>
      <c r="G171" s="20">
        <f>SUM(G172)</f>
        <v>467</v>
      </c>
    </row>
    <row r="172" spans="1:7" ht="15.75">
      <c r="A172" s="26" t="s">
        <v>31</v>
      </c>
      <c r="B172" s="18" t="s">
        <v>10</v>
      </c>
      <c r="C172" s="18">
        <v>13</v>
      </c>
      <c r="D172" s="24" t="s">
        <v>117</v>
      </c>
      <c r="E172" s="27">
        <v>800</v>
      </c>
      <c r="F172" s="20">
        <f>SUM(F173,F174)</f>
        <v>467</v>
      </c>
      <c r="G172" s="20">
        <f>SUM(G173,G174)</f>
        <v>467</v>
      </c>
    </row>
    <row r="173" spans="1:7" ht="15.75">
      <c r="A173" s="26" t="s">
        <v>32</v>
      </c>
      <c r="B173" s="18" t="s">
        <v>10</v>
      </c>
      <c r="C173" s="18">
        <v>13</v>
      </c>
      <c r="D173" s="24" t="s">
        <v>117</v>
      </c>
      <c r="E173" s="27">
        <v>850</v>
      </c>
      <c r="F173" s="33">
        <v>371</v>
      </c>
      <c r="G173" s="33">
        <v>371</v>
      </c>
    </row>
    <row r="174" spans="1:7" ht="31.5">
      <c r="A174" s="26" t="s">
        <v>118</v>
      </c>
      <c r="B174" s="18" t="s">
        <v>10</v>
      </c>
      <c r="C174" s="18">
        <v>13</v>
      </c>
      <c r="D174" s="24" t="s">
        <v>117</v>
      </c>
      <c r="E174" s="27">
        <v>860</v>
      </c>
      <c r="F174" s="33">
        <v>96</v>
      </c>
      <c r="G174" s="33">
        <v>96</v>
      </c>
    </row>
    <row r="175" spans="1:7" ht="15.75">
      <c r="A175" s="17" t="s">
        <v>19</v>
      </c>
      <c r="B175" s="21" t="s">
        <v>10</v>
      </c>
      <c r="C175" s="21">
        <v>13</v>
      </c>
      <c r="D175" s="24" t="s">
        <v>20</v>
      </c>
      <c r="E175" s="27"/>
      <c r="F175" s="20">
        <f>SUM(F176,F178,F180)</f>
        <v>12360.7</v>
      </c>
      <c r="G175" s="20">
        <f>SUM(G176,G178,G180)</f>
        <v>12360.7</v>
      </c>
    </row>
    <row r="176" spans="1:7" ht="63">
      <c r="A176" s="26" t="s">
        <v>21</v>
      </c>
      <c r="B176" s="21" t="s">
        <v>10</v>
      </c>
      <c r="C176" s="18">
        <v>13</v>
      </c>
      <c r="D176" s="24" t="s">
        <v>20</v>
      </c>
      <c r="E176" s="27">
        <v>100</v>
      </c>
      <c r="F176" s="20">
        <f>SUM(F177)</f>
        <v>11511.1</v>
      </c>
      <c r="G176" s="20">
        <f>SUM(G177)</f>
        <v>11511.1</v>
      </c>
    </row>
    <row r="177" spans="1:7" ht="31.5">
      <c r="A177" s="26" t="s">
        <v>22</v>
      </c>
      <c r="B177" s="21" t="s">
        <v>10</v>
      </c>
      <c r="C177" s="18">
        <v>13</v>
      </c>
      <c r="D177" s="24" t="s">
        <v>20</v>
      </c>
      <c r="E177" s="27">
        <v>120</v>
      </c>
      <c r="F177" s="33">
        <v>11511.1</v>
      </c>
      <c r="G177" s="33">
        <v>11511.1</v>
      </c>
    </row>
    <row r="178" spans="1:7" ht="31.5">
      <c r="A178" s="26" t="s">
        <v>29</v>
      </c>
      <c r="B178" s="21" t="s">
        <v>10</v>
      </c>
      <c r="C178" s="18">
        <v>13</v>
      </c>
      <c r="D178" s="24" t="s">
        <v>20</v>
      </c>
      <c r="E178" s="27">
        <v>200</v>
      </c>
      <c r="F178" s="20">
        <f>SUM(F179)</f>
        <v>843.6</v>
      </c>
      <c r="G178" s="20">
        <f>SUM(G179)</f>
        <v>843.6</v>
      </c>
    </row>
    <row r="179" spans="1:7" ht="31.5">
      <c r="A179" s="26" t="s">
        <v>30</v>
      </c>
      <c r="B179" s="21" t="s">
        <v>10</v>
      </c>
      <c r="C179" s="18">
        <v>13</v>
      </c>
      <c r="D179" s="24" t="s">
        <v>20</v>
      </c>
      <c r="E179" s="27">
        <v>240</v>
      </c>
      <c r="F179" s="20">
        <v>843.6</v>
      </c>
      <c r="G179" s="20">
        <v>843.6</v>
      </c>
    </row>
    <row r="180" spans="1:7" ht="15.75">
      <c r="A180" s="26" t="s">
        <v>31</v>
      </c>
      <c r="B180" s="21" t="s">
        <v>10</v>
      </c>
      <c r="C180" s="18">
        <v>13</v>
      </c>
      <c r="D180" s="24" t="s">
        <v>20</v>
      </c>
      <c r="E180" s="27">
        <v>800</v>
      </c>
      <c r="F180" s="20">
        <f>SUM(F181)</f>
        <v>6</v>
      </c>
      <c r="G180" s="20">
        <f>SUM(G181)</f>
        <v>6</v>
      </c>
    </row>
    <row r="181" spans="1:7" ht="15.75">
      <c r="A181" s="26" t="s">
        <v>32</v>
      </c>
      <c r="B181" s="21" t="s">
        <v>10</v>
      </c>
      <c r="C181" s="18">
        <v>13</v>
      </c>
      <c r="D181" s="24" t="s">
        <v>20</v>
      </c>
      <c r="E181" s="27">
        <v>850</v>
      </c>
      <c r="F181" s="20">
        <v>6</v>
      </c>
      <c r="G181" s="20">
        <v>6</v>
      </c>
    </row>
    <row r="182" spans="1:7" ht="47.25">
      <c r="A182" s="17" t="s">
        <v>47</v>
      </c>
      <c r="B182" s="18" t="s">
        <v>10</v>
      </c>
      <c r="C182" s="18">
        <v>13</v>
      </c>
      <c r="D182" s="24" t="s">
        <v>48</v>
      </c>
      <c r="E182" s="31"/>
      <c r="F182" s="20">
        <f t="shared" ref="F182:G185" si="10">SUM(F183)</f>
        <v>50</v>
      </c>
      <c r="G182" s="20">
        <f t="shared" si="10"/>
        <v>50</v>
      </c>
    </row>
    <row r="183" spans="1:7" ht="47.25">
      <c r="A183" s="17" t="s">
        <v>49</v>
      </c>
      <c r="B183" s="18" t="s">
        <v>10</v>
      </c>
      <c r="C183" s="18">
        <v>13</v>
      </c>
      <c r="D183" s="24" t="s">
        <v>50</v>
      </c>
      <c r="E183" s="31"/>
      <c r="F183" s="20">
        <f t="shared" si="10"/>
        <v>50</v>
      </c>
      <c r="G183" s="20">
        <f t="shared" si="10"/>
        <v>50</v>
      </c>
    </row>
    <row r="184" spans="1:7" ht="31.5">
      <c r="A184" s="17" t="s">
        <v>51</v>
      </c>
      <c r="B184" s="18" t="s">
        <v>10</v>
      </c>
      <c r="C184" s="18">
        <v>13</v>
      </c>
      <c r="D184" s="24" t="s">
        <v>52</v>
      </c>
      <c r="E184" s="25"/>
      <c r="F184" s="20">
        <f t="shared" si="10"/>
        <v>50</v>
      </c>
      <c r="G184" s="20">
        <f t="shared" si="10"/>
        <v>50</v>
      </c>
    </row>
    <row r="185" spans="1:7" ht="31.5">
      <c r="A185" s="26" t="s">
        <v>29</v>
      </c>
      <c r="B185" s="18" t="s">
        <v>10</v>
      </c>
      <c r="C185" s="18">
        <v>13</v>
      </c>
      <c r="D185" s="24" t="s">
        <v>52</v>
      </c>
      <c r="E185" s="27">
        <v>200</v>
      </c>
      <c r="F185" s="20">
        <f t="shared" si="10"/>
        <v>50</v>
      </c>
      <c r="G185" s="20">
        <f t="shared" si="10"/>
        <v>50</v>
      </c>
    </row>
    <row r="186" spans="1:7" ht="31.5">
      <c r="A186" s="26" t="s">
        <v>30</v>
      </c>
      <c r="B186" s="18" t="s">
        <v>10</v>
      </c>
      <c r="C186" s="18">
        <v>13</v>
      </c>
      <c r="D186" s="24" t="s">
        <v>52</v>
      </c>
      <c r="E186" s="27">
        <v>240</v>
      </c>
      <c r="F186" s="20">
        <v>50</v>
      </c>
      <c r="G186" s="20">
        <v>50</v>
      </c>
    </row>
    <row r="187" spans="1:7" ht="31.5">
      <c r="A187" s="17" t="s">
        <v>119</v>
      </c>
      <c r="B187" s="27" t="s">
        <v>10</v>
      </c>
      <c r="C187" s="18">
        <v>13</v>
      </c>
      <c r="D187" s="22" t="s">
        <v>120</v>
      </c>
      <c r="E187" s="32"/>
      <c r="F187" s="20">
        <f>SUM(F188)</f>
        <v>55008.600000000006</v>
      </c>
      <c r="G187" s="20">
        <f>SUM(G188)</f>
        <v>55008.600000000006</v>
      </c>
    </row>
    <row r="188" spans="1:7" ht="31.5">
      <c r="A188" s="17" t="s">
        <v>121</v>
      </c>
      <c r="B188" s="27" t="s">
        <v>10</v>
      </c>
      <c r="C188" s="18">
        <v>13</v>
      </c>
      <c r="D188" s="24" t="s">
        <v>122</v>
      </c>
      <c r="E188" s="32"/>
      <c r="F188" s="20">
        <f>SUM(F189,F193,F198)</f>
        <v>55008.600000000006</v>
      </c>
      <c r="G188" s="20">
        <f>SUM(G189,G193,G198)</f>
        <v>55008.600000000006</v>
      </c>
    </row>
    <row r="189" spans="1:7" ht="31.5">
      <c r="A189" s="35" t="s">
        <v>123</v>
      </c>
      <c r="B189" s="18" t="s">
        <v>10</v>
      </c>
      <c r="C189" s="18">
        <v>13</v>
      </c>
      <c r="D189" s="24" t="s">
        <v>124</v>
      </c>
      <c r="E189" s="27"/>
      <c r="F189" s="20">
        <f>SUM(F190)</f>
        <v>31024</v>
      </c>
      <c r="G189" s="20">
        <f>SUM(G190)</f>
        <v>31024</v>
      </c>
    </row>
    <row r="190" spans="1:7" ht="31.5">
      <c r="A190" s="41" t="s">
        <v>107</v>
      </c>
      <c r="B190" s="27" t="s">
        <v>10</v>
      </c>
      <c r="C190" s="18">
        <v>13</v>
      </c>
      <c r="D190" s="24" t="s">
        <v>124</v>
      </c>
      <c r="E190" s="43">
        <v>600</v>
      </c>
      <c r="F190" s="20">
        <f>SUM(F191)</f>
        <v>31024</v>
      </c>
      <c r="G190" s="20">
        <f>SUM(G191)</f>
        <v>31024</v>
      </c>
    </row>
    <row r="191" spans="1:7" ht="15.75">
      <c r="A191" s="41" t="s">
        <v>108</v>
      </c>
      <c r="B191" s="27" t="s">
        <v>10</v>
      </c>
      <c r="C191" s="18">
        <v>13</v>
      </c>
      <c r="D191" s="24" t="s">
        <v>124</v>
      </c>
      <c r="E191" s="32">
        <v>610</v>
      </c>
      <c r="F191" s="20">
        <f>SUM(F192,)</f>
        <v>31024</v>
      </c>
      <c r="G191" s="20">
        <f>SUM(G192,)</f>
        <v>31024</v>
      </c>
    </row>
    <row r="192" spans="1:7" ht="47.25">
      <c r="A192" s="41" t="s">
        <v>109</v>
      </c>
      <c r="B192" s="27" t="s">
        <v>10</v>
      </c>
      <c r="C192" s="18">
        <v>13</v>
      </c>
      <c r="D192" s="24" t="s">
        <v>124</v>
      </c>
      <c r="E192" s="32">
        <v>611</v>
      </c>
      <c r="F192" s="20">
        <v>31024</v>
      </c>
      <c r="G192" s="20">
        <v>31024</v>
      </c>
    </row>
    <row r="193" spans="1:7" ht="15.75">
      <c r="A193" s="35" t="s">
        <v>125</v>
      </c>
      <c r="B193" s="27" t="s">
        <v>10</v>
      </c>
      <c r="C193" s="18">
        <v>13</v>
      </c>
      <c r="D193" s="24" t="s">
        <v>126</v>
      </c>
      <c r="E193" s="32"/>
      <c r="F193" s="20">
        <f>SUM(F194,F196,)</f>
        <v>9902.2999999999993</v>
      </c>
      <c r="G193" s="20">
        <f>SUM(G194,G196,)</f>
        <v>9902.2999999999993</v>
      </c>
    </row>
    <row r="194" spans="1:7" ht="63">
      <c r="A194" s="26" t="s">
        <v>21</v>
      </c>
      <c r="B194" s="18" t="s">
        <v>10</v>
      </c>
      <c r="C194" s="18">
        <v>13</v>
      </c>
      <c r="D194" s="24" t="s">
        <v>126</v>
      </c>
      <c r="E194" s="27">
        <v>100</v>
      </c>
      <c r="F194" s="20">
        <f>SUM(F195)</f>
        <v>9388.2999999999993</v>
      </c>
      <c r="G194" s="20">
        <f>SUM(G195)</f>
        <v>9388.2999999999993</v>
      </c>
    </row>
    <row r="195" spans="1:7" ht="15.75">
      <c r="A195" s="26" t="s">
        <v>127</v>
      </c>
      <c r="B195" s="18" t="s">
        <v>10</v>
      </c>
      <c r="C195" s="18">
        <v>13</v>
      </c>
      <c r="D195" s="24" t="s">
        <v>126</v>
      </c>
      <c r="E195" s="27">
        <v>110</v>
      </c>
      <c r="F195" s="20">
        <v>9388.2999999999993</v>
      </c>
      <c r="G195" s="20">
        <v>9388.2999999999993</v>
      </c>
    </row>
    <row r="196" spans="1:7" ht="31.5">
      <c r="A196" s="26" t="s">
        <v>29</v>
      </c>
      <c r="B196" s="18" t="s">
        <v>10</v>
      </c>
      <c r="C196" s="18">
        <v>13</v>
      </c>
      <c r="D196" s="24" t="s">
        <v>126</v>
      </c>
      <c r="E196" s="27">
        <v>200</v>
      </c>
      <c r="F196" s="20">
        <f>SUM(F197)</f>
        <v>514</v>
      </c>
      <c r="G196" s="20">
        <f>SUM(G197)</f>
        <v>514</v>
      </c>
    </row>
    <row r="197" spans="1:7" ht="31.5">
      <c r="A197" s="26" t="s">
        <v>30</v>
      </c>
      <c r="B197" s="18" t="s">
        <v>10</v>
      </c>
      <c r="C197" s="18">
        <v>13</v>
      </c>
      <c r="D197" s="24" t="s">
        <v>126</v>
      </c>
      <c r="E197" s="27">
        <v>240</v>
      </c>
      <c r="F197" s="20">
        <v>514</v>
      </c>
      <c r="G197" s="20">
        <v>514</v>
      </c>
    </row>
    <row r="198" spans="1:7" ht="47.25">
      <c r="A198" s="35" t="s">
        <v>128</v>
      </c>
      <c r="B198" s="18" t="s">
        <v>10</v>
      </c>
      <c r="C198" s="18">
        <v>13</v>
      </c>
      <c r="D198" s="24" t="s">
        <v>129</v>
      </c>
      <c r="E198" s="27"/>
      <c r="F198" s="20">
        <f>SUM(F199,F201)</f>
        <v>14082.3</v>
      </c>
      <c r="G198" s="20">
        <f>SUM(G199,G201)</f>
        <v>14082.3</v>
      </c>
    </row>
    <row r="199" spans="1:7" ht="63">
      <c r="A199" s="26" t="s">
        <v>21</v>
      </c>
      <c r="B199" s="18" t="s">
        <v>10</v>
      </c>
      <c r="C199" s="18">
        <v>13</v>
      </c>
      <c r="D199" s="24" t="s">
        <v>129</v>
      </c>
      <c r="E199" s="27">
        <v>100</v>
      </c>
      <c r="F199" s="20">
        <f>SUM(F200)</f>
        <v>13560.9</v>
      </c>
      <c r="G199" s="20">
        <f>SUM(G200)</f>
        <v>13560.9</v>
      </c>
    </row>
    <row r="200" spans="1:7" ht="15.75">
      <c r="A200" s="26" t="s">
        <v>127</v>
      </c>
      <c r="B200" s="18" t="s">
        <v>10</v>
      </c>
      <c r="C200" s="18">
        <v>13</v>
      </c>
      <c r="D200" s="24" t="s">
        <v>129</v>
      </c>
      <c r="E200" s="27">
        <v>110</v>
      </c>
      <c r="F200" s="20">
        <v>13560.9</v>
      </c>
      <c r="G200" s="20">
        <v>13560.9</v>
      </c>
    </row>
    <row r="201" spans="1:7" ht="31.5">
      <c r="A201" s="26" t="s">
        <v>29</v>
      </c>
      <c r="B201" s="18" t="s">
        <v>10</v>
      </c>
      <c r="C201" s="18">
        <v>13</v>
      </c>
      <c r="D201" s="24" t="s">
        <v>129</v>
      </c>
      <c r="E201" s="27">
        <v>200</v>
      </c>
      <c r="F201" s="20">
        <f>SUM(F202)</f>
        <v>521.4</v>
      </c>
      <c r="G201" s="20">
        <f>SUM(G202)</f>
        <v>521.4</v>
      </c>
    </row>
    <row r="202" spans="1:7" ht="31.5">
      <c r="A202" s="26" t="s">
        <v>30</v>
      </c>
      <c r="B202" s="18" t="s">
        <v>10</v>
      </c>
      <c r="C202" s="18">
        <v>13</v>
      </c>
      <c r="D202" s="24" t="s">
        <v>129</v>
      </c>
      <c r="E202" s="27">
        <v>240</v>
      </c>
      <c r="F202" s="20">
        <v>521.4</v>
      </c>
      <c r="G202" s="20">
        <v>521.4</v>
      </c>
    </row>
    <row r="203" spans="1:7" ht="47.25">
      <c r="A203" s="17" t="s">
        <v>69</v>
      </c>
      <c r="B203" s="18" t="s">
        <v>10</v>
      </c>
      <c r="C203" s="18">
        <v>13</v>
      </c>
      <c r="D203" s="22" t="s">
        <v>130</v>
      </c>
      <c r="E203" s="27"/>
      <c r="F203" s="20">
        <f t="shared" ref="F203:G207" si="11">SUM(F204)</f>
        <v>1482.4</v>
      </c>
      <c r="G203" s="20">
        <f t="shared" si="11"/>
        <v>1482.4</v>
      </c>
    </row>
    <row r="204" spans="1:7" ht="81" customHeight="1">
      <c r="A204" s="36" t="s">
        <v>71</v>
      </c>
      <c r="B204" s="18" t="s">
        <v>10</v>
      </c>
      <c r="C204" s="18">
        <v>13</v>
      </c>
      <c r="D204" s="24" t="s">
        <v>517</v>
      </c>
      <c r="E204" s="27"/>
      <c r="F204" s="20">
        <f t="shared" si="11"/>
        <v>1482.4</v>
      </c>
      <c r="G204" s="20">
        <f t="shared" si="11"/>
        <v>1482.4</v>
      </c>
    </row>
    <row r="205" spans="1:7" ht="63">
      <c r="A205" s="36" t="s">
        <v>137</v>
      </c>
      <c r="B205" s="21" t="s">
        <v>10</v>
      </c>
      <c r="C205" s="18">
        <v>13</v>
      </c>
      <c r="D205" s="24" t="s">
        <v>527</v>
      </c>
      <c r="E205" s="27"/>
      <c r="F205" s="20">
        <f t="shared" si="11"/>
        <v>1482.4</v>
      </c>
      <c r="G205" s="20">
        <f t="shared" si="11"/>
        <v>1482.4</v>
      </c>
    </row>
    <row r="206" spans="1:7" ht="31.5">
      <c r="A206" s="41" t="s">
        <v>107</v>
      </c>
      <c r="B206" s="18" t="s">
        <v>10</v>
      </c>
      <c r="C206" s="18">
        <v>13</v>
      </c>
      <c r="D206" s="24" t="s">
        <v>527</v>
      </c>
      <c r="E206" s="43">
        <v>600</v>
      </c>
      <c r="F206" s="20">
        <f t="shared" si="11"/>
        <v>1482.4</v>
      </c>
      <c r="G206" s="20">
        <f t="shared" si="11"/>
        <v>1482.4</v>
      </c>
    </row>
    <row r="207" spans="1:7" ht="15.75">
      <c r="A207" s="41" t="s">
        <v>108</v>
      </c>
      <c r="B207" s="18" t="s">
        <v>10</v>
      </c>
      <c r="C207" s="18">
        <v>13</v>
      </c>
      <c r="D207" s="24" t="s">
        <v>527</v>
      </c>
      <c r="E207" s="32">
        <v>610</v>
      </c>
      <c r="F207" s="20">
        <f t="shared" si="11"/>
        <v>1482.4</v>
      </c>
      <c r="G207" s="20">
        <f t="shared" si="11"/>
        <v>1482.4</v>
      </c>
    </row>
    <row r="208" spans="1:7" ht="47.25">
      <c r="A208" s="41" t="s">
        <v>109</v>
      </c>
      <c r="B208" s="18" t="s">
        <v>10</v>
      </c>
      <c r="C208" s="18">
        <v>13</v>
      </c>
      <c r="D208" s="24" t="s">
        <v>527</v>
      </c>
      <c r="E208" s="32">
        <v>611</v>
      </c>
      <c r="F208" s="20">
        <v>1482.4</v>
      </c>
      <c r="G208" s="20">
        <v>1482.4</v>
      </c>
    </row>
    <row r="209" spans="1:8" ht="47.25">
      <c r="A209" s="42" t="s">
        <v>138</v>
      </c>
      <c r="B209" s="18" t="s">
        <v>10</v>
      </c>
      <c r="C209" s="18">
        <v>13</v>
      </c>
      <c r="D209" s="24" t="s">
        <v>70</v>
      </c>
      <c r="E209" s="27"/>
      <c r="F209" s="20">
        <f>SUM(F210)</f>
        <v>1870</v>
      </c>
      <c r="G209" s="20">
        <f>SUM(G210)</f>
        <v>1870</v>
      </c>
    </row>
    <row r="210" spans="1:8" ht="63">
      <c r="A210" s="17" t="s">
        <v>140</v>
      </c>
      <c r="B210" s="21" t="s">
        <v>10</v>
      </c>
      <c r="C210" s="21">
        <v>13</v>
      </c>
      <c r="D210" s="24" t="s">
        <v>72</v>
      </c>
      <c r="E210" s="21"/>
      <c r="F210" s="20">
        <f>SUM(F211,F214)</f>
        <v>1870</v>
      </c>
      <c r="G210" s="20">
        <f>SUM(G211,G214)</f>
        <v>1870</v>
      </c>
    </row>
    <row r="211" spans="1:8" ht="31.5" customHeight="1">
      <c r="A211" s="17" t="s">
        <v>141</v>
      </c>
      <c r="B211" s="21" t="s">
        <v>10</v>
      </c>
      <c r="C211" s="21">
        <v>13</v>
      </c>
      <c r="D211" s="24" t="s">
        <v>74</v>
      </c>
      <c r="E211" s="21"/>
      <c r="F211" s="20">
        <f>SUM(F212)</f>
        <v>750</v>
      </c>
      <c r="G211" s="20">
        <f>SUM(G212)</f>
        <v>750</v>
      </c>
    </row>
    <row r="212" spans="1:8" ht="31.5">
      <c r="A212" s="26" t="s">
        <v>29</v>
      </c>
      <c r="B212" s="21" t="s">
        <v>10</v>
      </c>
      <c r="C212" s="21">
        <v>13</v>
      </c>
      <c r="D212" s="24" t="s">
        <v>74</v>
      </c>
      <c r="E212" s="27">
        <v>200</v>
      </c>
      <c r="F212" s="20">
        <f>SUM(F213)</f>
        <v>750</v>
      </c>
      <c r="G212" s="20">
        <f>SUM(G213)</f>
        <v>750</v>
      </c>
    </row>
    <row r="213" spans="1:8" ht="31.5">
      <c r="A213" s="26" t="s">
        <v>30</v>
      </c>
      <c r="B213" s="21" t="s">
        <v>10</v>
      </c>
      <c r="C213" s="21">
        <v>13</v>
      </c>
      <c r="D213" s="24" t="s">
        <v>74</v>
      </c>
      <c r="E213" s="27">
        <v>240</v>
      </c>
      <c r="F213" s="20">
        <v>750</v>
      </c>
      <c r="G213" s="20">
        <v>750</v>
      </c>
    </row>
    <row r="214" spans="1:8" ht="31.5">
      <c r="A214" s="17" t="s">
        <v>142</v>
      </c>
      <c r="B214" s="21" t="s">
        <v>10</v>
      </c>
      <c r="C214" s="21">
        <v>13</v>
      </c>
      <c r="D214" s="24" t="s">
        <v>76</v>
      </c>
      <c r="E214" s="27"/>
      <c r="F214" s="20">
        <f>SUM(F215)</f>
        <v>1120</v>
      </c>
      <c r="G214" s="20">
        <f>SUM(G215)</f>
        <v>1120</v>
      </c>
    </row>
    <row r="215" spans="1:8" ht="31.5">
      <c r="A215" s="26" t="s">
        <v>29</v>
      </c>
      <c r="B215" s="21" t="s">
        <v>10</v>
      </c>
      <c r="C215" s="21">
        <v>13</v>
      </c>
      <c r="D215" s="24" t="s">
        <v>76</v>
      </c>
      <c r="E215" s="27">
        <v>200</v>
      </c>
      <c r="F215" s="20">
        <f>SUM(F216)</f>
        <v>1120</v>
      </c>
      <c r="G215" s="20">
        <f>SUM(G216)</f>
        <v>1120</v>
      </c>
    </row>
    <row r="216" spans="1:8" ht="31.5">
      <c r="A216" s="26" t="s">
        <v>30</v>
      </c>
      <c r="B216" s="21" t="s">
        <v>10</v>
      </c>
      <c r="C216" s="21">
        <v>13</v>
      </c>
      <c r="D216" s="24" t="s">
        <v>76</v>
      </c>
      <c r="E216" s="27">
        <v>240</v>
      </c>
      <c r="F216" s="20">
        <v>1120</v>
      </c>
      <c r="G216" s="20">
        <v>1120</v>
      </c>
    </row>
    <row r="217" spans="1:8" ht="64.5" customHeight="1">
      <c r="A217" s="17" t="s">
        <v>595</v>
      </c>
      <c r="B217" s="18" t="s">
        <v>10</v>
      </c>
      <c r="C217" s="18">
        <v>13</v>
      </c>
      <c r="D217" s="22" t="s">
        <v>139</v>
      </c>
      <c r="E217" s="27"/>
      <c r="F217" s="33">
        <f>SUM(F218,F227)</f>
        <v>34146.400000000001</v>
      </c>
      <c r="G217" s="33">
        <f>SUM(G218,G227)</f>
        <v>34146.400000000001</v>
      </c>
    </row>
    <row r="218" spans="1:8" ht="63">
      <c r="A218" s="17" t="s">
        <v>596</v>
      </c>
      <c r="B218" s="27" t="s">
        <v>10</v>
      </c>
      <c r="C218" s="18">
        <v>13</v>
      </c>
      <c r="D218" s="24" t="s">
        <v>530</v>
      </c>
      <c r="E218" s="27"/>
      <c r="F218" s="20">
        <f>SUM(F219)</f>
        <v>1933.3</v>
      </c>
      <c r="G218" s="20">
        <f>SUM(G219)</f>
        <v>1933.3</v>
      </c>
    </row>
    <row r="219" spans="1:8" ht="63">
      <c r="A219" s="42" t="s">
        <v>131</v>
      </c>
      <c r="B219" s="27" t="s">
        <v>10</v>
      </c>
      <c r="C219" s="21">
        <v>13</v>
      </c>
      <c r="D219" s="24" t="s">
        <v>531</v>
      </c>
      <c r="E219" s="27"/>
      <c r="F219" s="20">
        <f>SUM(F220)</f>
        <v>1933.3</v>
      </c>
      <c r="G219" s="20">
        <f>SUM(G220)</f>
        <v>1933.3</v>
      </c>
    </row>
    <row r="220" spans="1:8" ht="31.5">
      <c r="A220" s="35" t="s">
        <v>132</v>
      </c>
      <c r="B220" s="27" t="s">
        <v>10</v>
      </c>
      <c r="C220" s="21">
        <v>13</v>
      </c>
      <c r="D220" s="24" t="s">
        <v>532</v>
      </c>
      <c r="E220" s="44"/>
      <c r="F220" s="20">
        <f>SUM(F221,F223,,F225)</f>
        <v>1933.3</v>
      </c>
      <c r="G220" s="20">
        <f>SUM(G221,G223,,G225)</f>
        <v>1933.3</v>
      </c>
    </row>
    <row r="221" spans="1:8" ht="63">
      <c r="A221" s="26" t="s">
        <v>21</v>
      </c>
      <c r="B221" s="18" t="s">
        <v>10</v>
      </c>
      <c r="C221" s="18">
        <v>13</v>
      </c>
      <c r="D221" s="24" t="s">
        <v>532</v>
      </c>
      <c r="E221" s="27">
        <v>100</v>
      </c>
      <c r="F221" s="20">
        <f>SUM(F222)</f>
        <v>1626.6</v>
      </c>
      <c r="G221" s="20">
        <f>SUM(G222)</f>
        <v>1626.6</v>
      </c>
      <c r="H221" s="20"/>
    </row>
    <row r="222" spans="1:8" ht="15.75">
      <c r="A222" s="26" t="s">
        <v>127</v>
      </c>
      <c r="B222" s="18" t="s">
        <v>10</v>
      </c>
      <c r="C222" s="18">
        <v>13</v>
      </c>
      <c r="D222" s="24" t="s">
        <v>532</v>
      </c>
      <c r="E222" s="27">
        <v>110</v>
      </c>
      <c r="F222" s="20">
        <v>1626.6</v>
      </c>
      <c r="G222" s="20">
        <v>1626.6</v>
      </c>
      <c r="H222" s="20"/>
    </row>
    <row r="223" spans="1:8" ht="31.5">
      <c r="A223" s="26" t="s">
        <v>29</v>
      </c>
      <c r="B223" s="18" t="s">
        <v>10</v>
      </c>
      <c r="C223" s="18">
        <v>13</v>
      </c>
      <c r="D223" s="24" t="s">
        <v>532</v>
      </c>
      <c r="E223" s="27">
        <v>200</v>
      </c>
      <c r="F223" s="20">
        <f>SUM(F224)</f>
        <v>301.7</v>
      </c>
      <c r="G223" s="20">
        <f>SUM(G224)</f>
        <v>301.7</v>
      </c>
      <c r="H223" s="20"/>
    </row>
    <row r="224" spans="1:8" ht="31.5">
      <c r="A224" s="26" t="s">
        <v>30</v>
      </c>
      <c r="B224" s="18" t="s">
        <v>10</v>
      </c>
      <c r="C224" s="18">
        <v>13</v>
      </c>
      <c r="D224" s="24" t="s">
        <v>532</v>
      </c>
      <c r="E224" s="27">
        <v>240</v>
      </c>
      <c r="F224" s="20">
        <v>301.7</v>
      </c>
      <c r="G224" s="20">
        <v>301.7</v>
      </c>
      <c r="H224" s="20"/>
    </row>
    <row r="225" spans="1:8" ht="15.75">
      <c r="A225" s="26" t="s">
        <v>31</v>
      </c>
      <c r="B225" s="18" t="s">
        <v>10</v>
      </c>
      <c r="C225" s="18">
        <v>13</v>
      </c>
      <c r="D225" s="24" t="s">
        <v>532</v>
      </c>
      <c r="E225" s="27">
        <v>800</v>
      </c>
      <c r="F225" s="20">
        <f>SUM(F226)</f>
        <v>5</v>
      </c>
      <c r="G225" s="20">
        <f>SUM(G226)</f>
        <v>5</v>
      </c>
      <c r="H225" s="20"/>
    </row>
    <row r="226" spans="1:8" ht="15.75">
      <c r="A226" s="26" t="s">
        <v>32</v>
      </c>
      <c r="B226" s="18" t="s">
        <v>10</v>
      </c>
      <c r="C226" s="18">
        <v>13</v>
      </c>
      <c r="D226" s="24" t="s">
        <v>532</v>
      </c>
      <c r="E226" s="27">
        <v>850</v>
      </c>
      <c r="F226" s="20">
        <v>5</v>
      </c>
      <c r="G226" s="20">
        <v>5</v>
      </c>
      <c r="H226" s="20"/>
    </row>
    <row r="227" spans="1:8" ht="78.75">
      <c r="A227" s="17" t="s">
        <v>133</v>
      </c>
      <c r="B227" s="21" t="s">
        <v>10</v>
      </c>
      <c r="C227" s="21">
        <v>13</v>
      </c>
      <c r="D227" s="24" t="s">
        <v>533</v>
      </c>
      <c r="E227" s="44"/>
      <c r="F227" s="20">
        <f>SUM(F228,F233)</f>
        <v>32213.1</v>
      </c>
      <c r="G227" s="20">
        <f>SUM(G228,G233)</f>
        <v>32213.1</v>
      </c>
    </row>
    <row r="228" spans="1:8" ht="15.75">
      <c r="A228" s="35" t="s">
        <v>134</v>
      </c>
      <c r="B228" s="18" t="s">
        <v>10</v>
      </c>
      <c r="C228" s="18">
        <v>13</v>
      </c>
      <c r="D228" s="24" t="s">
        <v>534</v>
      </c>
      <c r="E228" s="44"/>
      <c r="F228" s="20">
        <f>SUM(F229,)</f>
        <v>30270.799999999999</v>
      </c>
      <c r="G228" s="20">
        <f>SUM(G229,)</f>
        <v>30270.799999999999</v>
      </c>
    </row>
    <row r="229" spans="1:8" ht="31.5">
      <c r="A229" s="35" t="s">
        <v>135</v>
      </c>
      <c r="B229" s="27" t="s">
        <v>10</v>
      </c>
      <c r="C229" s="18">
        <v>13</v>
      </c>
      <c r="D229" s="24" t="s">
        <v>535</v>
      </c>
      <c r="E229" s="27"/>
      <c r="F229" s="20">
        <f t="shared" ref="F229:G231" si="12">SUM(F230)</f>
        <v>30270.799999999999</v>
      </c>
      <c r="G229" s="20">
        <f t="shared" si="12"/>
        <v>30270.799999999999</v>
      </c>
    </row>
    <row r="230" spans="1:8" ht="31.5">
      <c r="A230" s="41" t="s">
        <v>107</v>
      </c>
      <c r="B230" s="27" t="s">
        <v>10</v>
      </c>
      <c r="C230" s="18">
        <v>13</v>
      </c>
      <c r="D230" s="24" t="s">
        <v>535</v>
      </c>
      <c r="E230" s="43">
        <v>600</v>
      </c>
      <c r="F230" s="20">
        <f t="shared" si="12"/>
        <v>30270.799999999999</v>
      </c>
      <c r="G230" s="20">
        <f t="shared" si="12"/>
        <v>30270.799999999999</v>
      </c>
    </row>
    <row r="231" spans="1:8" ht="15.75">
      <c r="A231" s="41" t="s">
        <v>108</v>
      </c>
      <c r="B231" s="27" t="s">
        <v>10</v>
      </c>
      <c r="C231" s="18">
        <v>13</v>
      </c>
      <c r="D231" s="24" t="s">
        <v>535</v>
      </c>
      <c r="E231" s="32">
        <v>610</v>
      </c>
      <c r="F231" s="20">
        <f t="shared" si="12"/>
        <v>30270.799999999999</v>
      </c>
      <c r="G231" s="20">
        <f t="shared" si="12"/>
        <v>30270.799999999999</v>
      </c>
    </row>
    <row r="232" spans="1:8" ht="47.25">
      <c r="A232" s="41" t="s">
        <v>109</v>
      </c>
      <c r="B232" s="27" t="s">
        <v>10</v>
      </c>
      <c r="C232" s="18">
        <v>13</v>
      </c>
      <c r="D232" s="24" t="s">
        <v>535</v>
      </c>
      <c r="E232" s="32">
        <v>611</v>
      </c>
      <c r="F232" s="20">
        <v>30270.799999999999</v>
      </c>
      <c r="G232" s="20">
        <v>30270.799999999999</v>
      </c>
    </row>
    <row r="233" spans="1:8" ht="15.75">
      <c r="A233" s="35" t="s">
        <v>136</v>
      </c>
      <c r="B233" s="18" t="s">
        <v>10</v>
      </c>
      <c r="C233" s="18">
        <v>13</v>
      </c>
      <c r="D233" s="24" t="s">
        <v>536</v>
      </c>
      <c r="E233" s="32"/>
      <c r="F233" s="20">
        <f>SUM(F234)</f>
        <v>1942.3</v>
      </c>
      <c r="G233" s="20">
        <f>SUM(G234)</f>
        <v>1942.3</v>
      </c>
    </row>
    <row r="234" spans="1:8" ht="31.5">
      <c r="A234" s="35" t="s">
        <v>135</v>
      </c>
      <c r="B234" s="18" t="s">
        <v>10</v>
      </c>
      <c r="C234" s="18">
        <v>13</v>
      </c>
      <c r="D234" s="24" t="s">
        <v>537</v>
      </c>
      <c r="E234" s="18"/>
      <c r="F234" s="20">
        <f>SUM(F235,F237,F239,)</f>
        <v>1942.3</v>
      </c>
      <c r="G234" s="20">
        <f>SUM(G235,G237,G239,)</f>
        <v>1942.3</v>
      </c>
    </row>
    <row r="235" spans="1:8" ht="63">
      <c r="A235" s="26" t="s">
        <v>21</v>
      </c>
      <c r="B235" s="18" t="s">
        <v>10</v>
      </c>
      <c r="C235" s="18">
        <v>13</v>
      </c>
      <c r="D235" s="24" t="s">
        <v>537</v>
      </c>
      <c r="E235" s="27">
        <v>100</v>
      </c>
      <c r="F235" s="20">
        <f>SUM(F236)</f>
        <v>1436</v>
      </c>
      <c r="G235" s="20">
        <f>SUM(G236)</f>
        <v>1436</v>
      </c>
    </row>
    <row r="236" spans="1:8" ht="15.75">
      <c r="A236" s="26" t="s">
        <v>127</v>
      </c>
      <c r="B236" s="18" t="s">
        <v>10</v>
      </c>
      <c r="C236" s="18">
        <v>13</v>
      </c>
      <c r="D236" s="24" t="s">
        <v>537</v>
      </c>
      <c r="E236" s="27">
        <v>110</v>
      </c>
      <c r="F236" s="20">
        <v>1436</v>
      </c>
      <c r="G236" s="20">
        <v>1436</v>
      </c>
    </row>
    <row r="237" spans="1:8" ht="31.5">
      <c r="A237" s="26" t="s">
        <v>29</v>
      </c>
      <c r="B237" s="18" t="s">
        <v>10</v>
      </c>
      <c r="C237" s="18">
        <v>13</v>
      </c>
      <c r="D237" s="24" t="s">
        <v>537</v>
      </c>
      <c r="E237" s="27">
        <v>200</v>
      </c>
      <c r="F237" s="20">
        <f>SUM(F238)</f>
        <v>504.3</v>
      </c>
      <c r="G237" s="20">
        <f>SUM(G238)</f>
        <v>504.3</v>
      </c>
    </row>
    <row r="238" spans="1:8" ht="31.5">
      <c r="A238" s="26" t="s">
        <v>30</v>
      </c>
      <c r="B238" s="18" t="s">
        <v>10</v>
      </c>
      <c r="C238" s="18">
        <v>13</v>
      </c>
      <c r="D238" s="24" t="s">
        <v>537</v>
      </c>
      <c r="E238" s="27">
        <v>240</v>
      </c>
      <c r="F238" s="20">
        <v>504.3</v>
      </c>
      <c r="G238" s="20">
        <v>504.3</v>
      </c>
    </row>
    <row r="239" spans="1:8" ht="15.75">
      <c r="A239" s="26" t="s">
        <v>31</v>
      </c>
      <c r="B239" s="18" t="s">
        <v>10</v>
      </c>
      <c r="C239" s="18">
        <v>13</v>
      </c>
      <c r="D239" s="24" t="s">
        <v>537</v>
      </c>
      <c r="E239" s="27">
        <v>800</v>
      </c>
      <c r="F239" s="20">
        <f>SUM(F240)</f>
        <v>2</v>
      </c>
      <c r="G239" s="20">
        <f>SUM(G240)</f>
        <v>2</v>
      </c>
    </row>
    <row r="240" spans="1:8" ht="15.75">
      <c r="A240" s="26" t="s">
        <v>32</v>
      </c>
      <c r="B240" s="18" t="s">
        <v>10</v>
      </c>
      <c r="C240" s="18">
        <v>13</v>
      </c>
      <c r="D240" s="24" t="s">
        <v>537</v>
      </c>
      <c r="E240" s="27">
        <v>850</v>
      </c>
      <c r="F240" s="20">
        <v>2</v>
      </c>
      <c r="G240" s="20">
        <v>2</v>
      </c>
    </row>
    <row r="241" spans="1:7" ht="15.75">
      <c r="A241" s="41"/>
      <c r="B241" s="18"/>
      <c r="C241" s="18"/>
      <c r="D241" s="24"/>
      <c r="E241" s="32"/>
      <c r="F241" s="20"/>
      <c r="G241" s="20"/>
    </row>
    <row r="242" spans="1:7" ht="15.75">
      <c r="A242" s="45" t="s">
        <v>143</v>
      </c>
      <c r="B242" s="14" t="s">
        <v>12</v>
      </c>
      <c r="C242" s="14"/>
      <c r="D242" s="15"/>
      <c r="E242" s="15"/>
      <c r="F242" s="16">
        <f>SUM(F243,F249)</f>
        <v>5677</v>
      </c>
      <c r="G242" s="16">
        <f>SUM(G243,G249)</f>
        <v>5677</v>
      </c>
    </row>
    <row r="243" spans="1:7" ht="15.75">
      <c r="A243" s="29" t="s">
        <v>144</v>
      </c>
      <c r="B243" s="46" t="s">
        <v>12</v>
      </c>
      <c r="C243" s="46" t="s">
        <v>24</v>
      </c>
      <c r="D243" s="23"/>
      <c r="E243" s="47"/>
      <c r="F243" s="20">
        <f t="shared" ref="F243:G246" si="13">SUM(F244)</f>
        <v>5529</v>
      </c>
      <c r="G243" s="20">
        <f t="shared" si="13"/>
        <v>5529</v>
      </c>
    </row>
    <row r="244" spans="1:7" ht="15.75">
      <c r="A244" s="39" t="s">
        <v>89</v>
      </c>
      <c r="B244" s="46" t="s">
        <v>12</v>
      </c>
      <c r="C244" s="46" t="s">
        <v>24</v>
      </c>
      <c r="D244" s="22" t="s">
        <v>90</v>
      </c>
      <c r="E244" s="47"/>
      <c r="F244" s="20">
        <f t="shared" si="13"/>
        <v>5529</v>
      </c>
      <c r="G244" s="20">
        <f t="shared" si="13"/>
        <v>5529</v>
      </c>
    </row>
    <row r="245" spans="1:7" ht="31.5">
      <c r="A245" s="39" t="s">
        <v>145</v>
      </c>
      <c r="B245" s="27" t="s">
        <v>12</v>
      </c>
      <c r="C245" s="27" t="s">
        <v>24</v>
      </c>
      <c r="D245" s="22" t="s">
        <v>146</v>
      </c>
      <c r="E245" s="27"/>
      <c r="F245" s="20">
        <f t="shared" si="13"/>
        <v>5529</v>
      </c>
      <c r="G245" s="20">
        <f t="shared" si="13"/>
        <v>5529</v>
      </c>
    </row>
    <row r="246" spans="1:7" ht="63">
      <c r="A246" s="26" t="s">
        <v>21</v>
      </c>
      <c r="B246" s="27" t="s">
        <v>12</v>
      </c>
      <c r="C246" s="27" t="s">
        <v>24</v>
      </c>
      <c r="D246" s="22" t="s">
        <v>146</v>
      </c>
      <c r="E246" s="27">
        <v>100</v>
      </c>
      <c r="F246" s="20">
        <f t="shared" si="13"/>
        <v>5529</v>
      </c>
      <c r="G246" s="20">
        <f t="shared" si="13"/>
        <v>5529</v>
      </c>
    </row>
    <row r="247" spans="1:7" ht="31.5">
      <c r="A247" s="26" t="s">
        <v>22</v>
      </c>
      <c r="B247" s="27" t="s">
        <v>12</v>
      </c>
      <c r="C247" s="27" t="s">
        <v>24</v>
      </c>
      <c r="D247" s="22" t="s">
        <v>146</v>
      </c>
      <c r="E247" s="27">
        <v>120</v>
      </c>
      <c r="F247" s="20">
        <v>5529</v>
      </c>
      <c r="G247" s="20">
        <v>5529</v>
      </c>
    </row>
    <row r="248" spans="1:7" ht="15.75">
      <c r="A248" s="29" t="s">
        <v>39</v>
      </c>
      <c r="B248" s="27" t="s">
        <v>12</v>
      </c>
      <c r="C248" s="27" t="s">
        <v>24</v>
      </c>
      <c r="D248" s="22" t="s">
        <v>146</v>
      </c>
      <c r="E248" s="27">
        <v>120</v>
      </c>
      <c r="F248" s="20">
        <v>5529</v>
      </c>
      <c r="G248" s="20">
        <v>5529</v>
      </c>
    </row>
    <row r="249" spans="1:7" ht="15.75">
      <c r="A249" s="29" t="s">
        <v>147</v>
      </c>
      <c r="B249" s="18" t="s">
        <v>12</v>
      </c>
      <c r="C249" s="18" t="s">
        <v>36</v>
      </c>
      <c r="D249" s="23"/>
      <c r="E249" s="23"/>
      <c r="F249" s="20">
        <f t="shared" ref="F249:G252" si="14">SUM(F250)</f>
        <v>148</v>
      </c>
      <c r="G249" s="20">
        <f t="shared" si="14"/>
        <v>148</v>
      </c>
    </row>
    <row r="250" spans="1:7" ht="15.75">
      <c r="A250" s="39" t="s">
        <v>89</v>
      </c>
      <c r="B250" s="21" t="s">
        <v>12</v>
      </c>
      <c r="C250" s="21" t="s">
        <v>36</v>
      </c>
      <c r="D250" s="22" t="s">
        <v>90</v>
      </c>
      <c r="E250" s="23"/>
      <c r="F250" s="20">
        <f t="shared" si="14"/>
        <v>148</v>
      </c>
      <c r="G250" s="20">
        <f t="shared" si="14"/>
        <v>148</v>
      </c>
    </row>
    <row r="251" spans="1:7" ht="31.5">
      <c r="A251" s="29" t="s">
        <v>148</v>
      </c>
      <c r="B251" s="21" t="s">
        <v>12</v>
      </c>
      <c r="C251" s="21" t="s">
        <v>36</v>
      </c>
      <c r="D251" s="22" t="s">
        <v>149</v>
      </c>
      <c r="E251" s="27"/>
      <c r="F251" s="20">
        <f t="shared" si="14"/>
        <v>148</v>
      </c>
      <c r="G251" s="20">
        <f t="shared" si="14"/>
        <v>148</v>
      </c>
    </row>
    <row r="252" spans="1:7" ht="31.5">
      <c r="A252" s="26" t="s">
        <v>29</v>
      </c>
      <c r="B252" s="21" t="s">
        <v>12</v>
      </c>
      <c r="C252" s="21" t="s">
        <v>36</v>
      </c>
      <c r="D252" s="22" t="s">
        <v>149</v>
      </c>
      <c r="E252" s="27">
        <v>200</v>
      </c>
      <c r="F252" s="20">
        <f t="shared" si="14"/>
        <v>148</v>
      </c>
      <c r="G252" s="20">
        <f t="shared" si="14"/>
        <v>148</v>
      </c>
    </row>
    <row r="253" spans="1:7" ht="31.5">
      <c r="A253" s="26" t="s">
        <v>30</v>
      </c>
      <c r="B253" s="21" t="s">
        <v>12</v>
      </c>
      <c r="C253" s="21" t="s">
        <v>36</v>
      </c>
      <c r="D253" s="22" t="s">
        <v>149</v>
      </c>
      <c r="E253" s="27">
        <v>240</v>
      </c>
      <c r="F253" s="20">
        <v>148</v>
      </c>
      <c r="G253" s="20">
        <v>148</v>
      </c>
    </row>
    <row r="254" spans="1:7" ht="15.75">
      <c r="A254" s="17"/>
      <c r="B254" s="21"/>
      <c r="C254" s="21"/>
      <c r="D254" s="24"/>
      <c r="E254" s="44"/>
      <c r="F254" s="20"/>
      <c r="G254" s="20"/>
    </row>
    <row r="255" spans="1:7" ht="31.5">
      <c r="A255" s="45" t="s">
        <v>150</v>
      </c>
      <c r="B255" s="14" t="s">
        <v>24</v>
      </c>
      <c r="C255" s="14"/>
      <c r="D255" s="15"/>
      <c r="E255" s="15"/>
      <c r="F255" s="16">
        <f>SUM(F256,F272)</f>
        <v>21096.9</v>
      </c>
      <c r="G255" s="16">
        <f>SUM(G256,G272)</f>
        <v>21096.9</v>
      </c>
    </row>
    <row r="256" spans="1:7" ht="31.5">
      <c r="A256" s="29" t="s">
        <v>151</v>
      </c>
      <c r="B256" s="21" t="s">
        <v>24</v>
      </c>
      <c r="C256" s="21" t="s">
        <v>152</v>
      </c>
      <c r="D256" s="23"/>
      <c r="E256" s="23"/>
      <c r="F256" s="20">
        <f>SUM(F257,)</f>
        <v>16614.300000000003</v>
      </c>
      <c r="G256" s="20">
        <f>SUM(G257,)</f>
        <v>16614.300000000003</v>
      </c>
    </row>
    <row r="257" spans="1:7" ht="31.5">
      <c r="A257" s="17" t="s">
        <v>92</v>
      </c>
      <c r="B257" s="27" t="s">
        <v>24</v>
      </c>
      <c r="C257" s="27" t="s">
        <v>152</v>
      </c>
      <c r="D257" s="22" t="s">
        <v>93</v>
      </c>
      <c r="E257" s="27"/>
      <c r="F257" s="20">
        <f>SUM(F258,F267)</f>
        <v>16614.300000000003</v>
      </c>
      <c r="G257" s="20">
        <f>SUM(G258,G267)</f>
        <v>16614.300000000003</v>
      </c>
    </row>
    <row r="258" spans="1:7" ht="47.25">
      <c r="A258" s="17" t="s">
        <v>94</v>
      </c>
      <c r="B258" s="27" t="s">
        <v>24</v>
      </c>
      <c r="C258" s="27" t="s">
        <v>152</v>
      </c>
      <c r="D258" s="22" t="s">
        <v>95</v>
      </c>
      <c r="E258" s="27"/>
      <c r="F258" s="20">
        <f t="shared" ref="F258:G258" si="15">SUM(F259)</f>
        <v>16323.300000000001</v>
      </c>
      <c r="G258" s="20">
        <f t="shared" si="15"/>
        <v>16323.300000000001</v>
      </c>
    </row>
    <row r="259" spans="1:7" ht="47.25">
      <c r="A259" s="29" t="s">
        <v>624</v>
      </c>
      <c r="B259" s="27" t="s">
        <v>24</v>
      </c>
      <c r="C259" s="27" t="s">
        <v>152</v>
      </c>
      <c r="D259" s="22" t="s">
        <v>179</v>
      </c>
      <c r="E259" s="27"/>
      <c r="F259" s="20">
        <f>SUM(F260)</f>
        <v>16323.300000000001</v>
      </c>
      <c r="G259" s="20">
        <f>SUM(G260)</f>
        <v>16323.300000000001</v>
      </c>
    </row>
    <row r="260" spans="1:7" ht="47.25">
      <c r="A260" s="35" t="s">
        <v>625</v>
      </c>
      <c r="B260" s="27" t="s">
        <v>24</v>
      </c>
      <c r="C260" s="27" t="s">
        <v>152</v>
      </c>
      <c r="D260" s="22" t="s">
        <v>626</v>
      </c>
      <c r="E260" s="27"/>
      <c r="F260" s="20">
        <f>SUM(F261,F263,F265)</f>
        <v>16323.300000000001</v>
      </c>
      <c r="G260" s="20">
        <f>SUM(G261,G263,G265)</f>
        <v>16323.300000000001</v>
      </c>
    </row>
    <row r="261" spans="1:7" ht="63">
      <c r="A261" s="26" t="s">
        <v>21</v>
      </c>
      <c r="B261" s="27" t="s">
        <v>24</v>
      </c>
      <c r="C261" s="27" t="s">
        <v>152</v>
      </c>
      <c r="D261" s="22" t="s">
        <v>626</v>
      </c>
      <c r="E261" s="27">
        <v>100</v>
      </c>
      <c r="F261" s="20">
        <f>SUM(F262)</f>
        <v>14945.5</v>
      </c>
      <c r="G261" s="20">
        <f>SUM(G262)</f>
        <v>14945.5</v>
      </c>
    </row>
    <row r="262" spans="1:7" ht="15.75">
      <c r="A262" s="26" t="s">
        <v>127</v>
      </c>
      <c r="B262" s="27" t="s">
        <v>24</v>
      </c>
      <c r="C262" s="27" t="s">
        <v>152</v>
      </c>
      <c r="D262" s="22" t="s">
        <v>626</v>
      </c>
      <c r="E262" s="27">
        <v>110</v>
      </c>
      <c r="F262" s="20">
        <v>14945.5</v>
      </c>
      <c r="G262" s="20">
        <v>14945.5</v>
      </c>
    </row>
    <row r="263" spans="1:7" ht="31.5">
      <c r="A263" s="26" t="s">
        <v>29</v>
      </c>
      <c r="B263" s="27" t="s">
        <v>24</v>
      </c>
      <c r="C263" s="27" t="s">
        <v>152</v>
      </c>
      <c r="D263" s="22" t="s">
        <v>626</v>
      </c>
      <c r="E263" s="27">
        <v>200</v>
      </c>
      <c r="F263" s="20">
        <f>SUM(F264)</f>
        <v>1375.1</v>
      </c>
      <c r="G263" s="20">
        <f>SUM(G264)</f>
        <v>1375.1</v>
      </c>
    </row>
    <row r="264" spans="1:7" ht="31.5">
      <c r="A264" s="26" t="s">
        <v>30</v>
      </c>
      <c r="B264" s="27" t="s">
        <v>24</v>
      </c>
      <c r="C264" s="27" t="s">
        <v>152</v>
      </c>
      <c r="D264" s="22" t="s">
        <v>626</v>
      </c>
      <c r="E264" s="27">
        <v>240</v>
      </c>
      <c r="F264" s="20">
        <v>1375.1</v>
      </c>
      <c r="G264" s="20">
        <v>1375.1</v>
      </c>
    </row>
    <row r="265" spans="1:7" ht="15.75">
      <c r="A265" s="26" t="s">
        <v>31</v>
      </c>
      <c r="B265" s="27" t="s">
        <v>24</v>
      </c>
      <c r="C265" s="27" t="s">
        <v>152</v>
      </c>
      <c r="D265" s="22" t="s">
        <v>626</v>
      </c>
      <c r="E265" s="27">
        <v>800</v>
      </c>
      <c r="F265" s="20">
        <f>SUM(F266)</f>
        <v>2.7</v>
      </c>
      <c r="G265" s="20">
        <f>SUM(G266)</f>
        <v>2.7</v>
      </c>
    </row>
    <row r="266" spans="1:7" ht="15.75">
      <c r="A266" s="26" t="s">
        <v>32</v>
      </c>
      <c r="B266" s="27" t="s">
        <v>24</v>
      </c>
      <c r="C266" s="27" t="s">
        <v>152</v>
      </c>
      <c r="D266" s="22" t="s">
        <v>626</v>
      </c>
      <c r="E266" s="27">
        <v>850</v>
      </c>
      <c r="F266" s="20">
        <v>2.7</v>
      </c>
      <c r="G266" s="20">
        <v>2.7</v>
      </c>
    </row>
    <row r="267" spans="1:7" ht="31.5">
      <c r="A267" s="17" t="s">
        <v>155</v>
      </c>
      <c r="B267" s="27" t="s">
        <v>24</v>
      </c>
      <c r="C267" s="27" t="s">
        <v>152</v>
      </c>
      <c r="D267" s="24" t="s">
        <v>156</v>
      </c>
      <c r="E267" s="27"/>
      <c r="F267" s="20">
        <f t="shared" ref="F267:G270" si="16">SUM(F268)</f>
        <v>291</v>
      </c>
      <c r="G267" s="20">
        <f t="shared" si="16"/>
        <v>291</v>
      </c>
    </row>
    <row r="268" spans="1:7" ht="31.5">
      <c r="A268" s="17" t="s">
        <v>157</v>
      </c>
      <c r="B268" s="27" t="s">
        <v>24</v>
      </c>
      <c r="C268" s="27" t="s">
        <v>152</v>
      </c>
      <c r="D268" s="24" t="s">
        <v>158</v>
      </c>
      <c r="E268" s="27"/>
      <c r="F268" s="20">
        <f t="shared" si="16"/>
        <v>291</v>
      </c>
      <c r="G268" s="20">
        <f t="shared" si="16"/>
        <v>291</v>
      </c>
    </row>
    <row r="269" spans="1:7" ht="15.75">
      <c r="A269" s="29" t="s">
        <v>159</v>
      </c>
      <c r="B269" s="27" t="s">
        <v>24</v>
      </c>
      <c r="C269" s="27" t="s">
        <v>152</v>
      </c>
      <c r="D269" s="24" t="s">
        <v>160</v>
      </c>
      <c r="E269" s="27"/>
      <c r="F269" s="20">
        <f t="shared" si="16"/>
        <v>291</v>
      </c>
      <c r="G269" s="20">
        <f t="shared" si="16"/>
        <v>291</v>
      </c>
    </row>
    <row r="270" spans="1:7" ht="31.5">
      <c r="A270" s="26" t="s">
        <v>29</v>
      </c>
      <c r="B270" s="21" t="s">
        <v>24</v>
      </c>
      <c r="C270" s="21" t="s">
        <v>152</v>
      </c>
      <c r="D270" s="24" t="s">
        <v>160</v>
      </c>
      <c r="E270" s="27">
        <v>200</v>
      </c>
      <c r="F270" s="20">
        <f t="shared" si="16"/>
        <v>291</v>
      </c>
      <c r="G270" s="20">
        <f t="shared" si="16"/>
        <v>291</v>
      </c>
    </row>
    <row r="271" spans="1:7" ht="31.5">
      <c r="A271" s="26" t="s">
        <v>30</v>
      </c>
      <c r="B271" s="21" t="s">
        <v>24</v>
      </c>
      <c r="C271" s="21" t="s">
        <v>152</v>
      </c>
      <c r="D271" s="24" t="s">
        <v>160</v>
      </c>
      <c r="E271" s="27">
        <v>240</v>
      </c>
      <c r="F271" s="20">
        <v>291</v>
      </c>
      <c r="G271" s="20">
        <v>291</v>
      </c>
    </row>
    <row r="272" spans="1:7" ht="31.5">
      <c r="A272" s="29" t="s">
        <v>161</v>
      </c>
      <c r="B272" s="27" t="s">
        <v>24</v>
      </c>
      <c r="C272" s="27" t="s">
        <v>162</v>
      </c>
      <c r="D272" s="21"/>
      <c r="E272" s="21"/>
      <c r="F272" s="20">
        <f>SUM(F273)</f>
        <v>4482.6000000000004</v>
      </c>
      <c r="G272" s="20">
        <f>SUM(G273)</f>
        <v>4482.6000000000004</v>
      </c>
    </row>
    <row r="273" spans="1:8" ht="31.5">
      <c r="A273" s="17" t="s">
        <v>92</v>
      </c>
      <c r="B273" s="21" t="s">
        <v>24</v>
      </c>
      <c r="C273" s="27">
        <v>14</v>
      </c>
      <c r="D273" s="22" t="s">
        <v>93</v>
      </c>
      <c r="E273" s="27"/>
      <c r="F273" s="20">
        <f>SUM(F274,F286,F303,F314)</f>
        <v>4482.6000000000004</v>
      </c>
      <c r="G273" s="20">
        <f>SUM(G274,G286,G303,G314)</f>
        <v>4482.6000000000004</v>
      </c>
      <c r="H273" s="20"/>
    </row>
    <row r="274" spans="1:8" ht="31.5">
      <c r="A274" s="17" t="s">
        <v>101</v>
      </c>
      <c r="B274" s="21" t="s">
        <v>24</v>
      </c>
      <c r="C274" s="27">
        <v>14</v>
      </c>
      <c r="D274" s="24" t="s">
        <v>102</v>
      </c>
      <c r="E274" s="27"/>
      <c r="F274" s="20">
        <f>SUM(F275,F279)</f>
        <v>1405.6</v>
      </c>
      <c r="G274" s="20">
        <f>SUM(G275,G279)</f>
        <v>1405.6</v>
      </c>
      <c r="H274" s="20"/>
    </row>
    <row r="275" spans="1:8" ht="47.25">
      <c r="A275" s="17" t="s">
        <v>103</v>
      </c>
      <c r="B275" s="21" t="s">
        <v>24</v>
      </c>
      <c r="C275" s="27">
        <v>14</v>
      </c>
      <c r="D275" s="24" t="s">
        <v>104</v>
      </c>
      <c r="E275" s="27"/>
      <c r="F275" s="20">
        <f>SUM(F276,)</f>
        <v>106</v>
      </c>
      <c r="G275" s="20">
        <f>SUM(G276,)</f>
        <v>106</v>
      </c>
      <c r="H275" s="20"/>
    </row>
    <row r="276" spans="1:8" ht="63">
      <c r="A276" s="42" t="s">
        <v>163</v>
      </c>
      <c r="B276" s="21" t="s">
        <v>24</v>
      </c>
      <c r="C276" s="27">
        <v>14</v>
      </c>
      <c r="D276" s="24" t="s">
        <v>164</v>
      </c>
      <c r="E276" s="27"/>
      <c r="F276" s="20">
        <f>SUM(F277)</f>
        <v>106</v>
      </c>
      <c r="G276" s="20">
        <f>SUM(G277)</f>
        <v>106</v>
      </c>
      <c r="H276" s="20"/>
    </row>
    <row r="277" spans="1:8" ht="31.5">
      <c r="A277" s="26" t="s">
        <v>29</v>
      </c>
      <c r="B277" s="27" t="s">
        <v>24</v>
      </c>
      <c r="C277" s="27" t="s">
        <v>162</v>
      </c>
      <c r="D277" s="24" t="s">
        <v>164</v>
      </c>
      <c r="E277" s="27">
        <v>200</v>
      </c>
      <c r="F277" s="20">
        <f>SUM(F278)</f>
        <v>106</v>
      </c>
      <c r="G277" s="20">
        <f>SUM(G278)</f>
        <v>106</v>
      </c>
      <c r="H277" s="20"/>
    </row>
    <row r="278" spans="1:8" ht="31.5">
      <c r="A278" s="26" t="s">
        <v>30</v>
      </c>
      <c r="B278" s="27" t="s">
        <v>24</v>
      </c>
      <c r="C278" s="27" t="s">
        <v>162</v>
      </c>
      <c r="D278" s="24" t="s">
        <v>164</v>
      </c>
      <c r="E278" s="27">
        <v>240</v>
      </c>
      <c r="F278" s="20">
        <v>106</v>
      </c>
      <c r="G278" s="20">
        <v>106</v>
      </c>
      <c r="H278" s="20"/>
    </row>
    <row r="279" spans="1:8" ht="63">
      <c r="A279" s="42" t="s">
        <v>110</v>
      </c>
      <c r="B279" s="27" t="s">
        <v>24</v>
      </c>
      <c r="C279" s="27" t="s">
        <v>162</v>
      </c>
      <c r="D279" s="24" t="s">
        <v>111</v>
      </c>
      <c r="E279" s="27"/>
      <c r="F279" s="20">
        <f>SUM(F280,F283)</f>
        <v>1299.5999999999999</v>
      </c>
      <c r="G279" s="20">
        <f>SUM(G280,G283)</f>
        <v>1299.5999999999999</v>
      </c>
      <c r="H279" s="20"/>
    </row>
    <row r="280" spans="1:8" ht="31.5">
      <c r="A280" s="42" t="s">
        <v>165</v>
      </c>
      <c r="B280" s="27" t="s">
        <v>24</v>
      </c>
      <c r="C280" s="27" t="s">
        <v>162</v>
      </c>
      <c r="D280" s="24" t="s">
        <v>166</v>
      </c>
      <c r="E280" s="27"/>
      <c r="F280" s="20">
        <f>SUM(F281)</f>
        <v>600</v>
      </c>
      <c r="G280" s="20">
        <f>SUM(G281)</f>
        <v>600</v>
      </c>
      <c r="H280" s="20"/>
    </row>
    <row r="281" spans="1:8" ht="31.5">
      <c r="A281" s="26" t="s">
        <v>29</v>
      </c>
      <c r="B281" s="27" t="s">
        <v>24</v>
      </c>
      <c r="C281" s="27" t="s">
        <v>162</v>
      </c>
      <c r="D281" s="24" t="s">
        <v>166</v>
      </c>
      <c r="E281" s="27">
        <v>200</v>
      </c>
      <c r="F281" s="20">
        <f>SUM(F282)</f>
        <v>600</v>
      </c>
      <c r="G281" s="20">
        <f>SUM(G282)</f>
        <v>600</v>
      </c>
      <c r="H281" s="20"/>
    </row>
    <row r="282" spans="1:8" ht="31.5">
      <c r="A282" s="26" t="s">
        <v>30</v>
      </c>
      <c r="B282" s="27" t="s">
        <v>24</v>
      </c>
      <c r="C282" s="27" t="s">
        <v>162</v>
      </c>
      <c r="D282" s="24" t="s">
        <v>166</v>
      </c>
      <c r="E282" s="27">
        <v>240</v>
      </c>
      <c r="F282" s="20">
        <v>600</v>
      </c>
      <c r="G282" s="20">
        <v>600</v>
      </c>
      <c r="H282" s="20"/>
    </row>
    <row r="283" spans="1:8" ht="35.25" customHeight="1">
      <c r="A283" s="42" t="s">
        <v>112</v>
      </c>
      <c r="B283" s="27" t="s">
        <v>24</v>
      </c>
      <c r="C283" s="27" t="s">
        <v>162</v>
      </c>
      <c r="D283" s="24" t="s">
        <v>113</v>
      </c>
      <c r="E283" s="27"/>
      <c r="F283" s="20">
        <f>SUM(F284)</f>
        <v>699.6</v>
      </c>
      <c r="G283" s="20">
        <f>SUM(G284)</f>
        <v>699.6</v>
      </c>
      <c r="H283" s="20"/>
    </row>
    <row r="284" spans="1:8" ht="34.5" customHeight="1">
      <c r="A284" s="26" t="s">
        <v>29</v>
      </c>
      <c r="B284" s="27" t="s">
        <v>24</v>
      </c>
      <c r="C284" s="27" t="s">
        <v>162</v>
      </c>
      <c r="D284" s="24" t="s">
        <v>113</v>
      </c>
      <c r="E284" s="27">
        <v>200</v>
      </c>
      <c r="F284" s="20">
        <f>SUM(F285)</f>
        <v>699.6</v>
      </c>
      <c r="G284" s="20">
        <f>SUM(G285)</f>
        <v>699.6</v>
      </c>
      <c r="H284" s="20"/>
    </row>
    <row r="285" spans="1:8" ht="31.5">
      <c r="A285" s="26" t="s">
        <v>30</v>
      </c>
      <c r="B285" s="27" t="s">
        <v>24</v>
      </c>
      <c r="C285" s="27" t="s">
        <v>162</v>
      </c>
      <c r="D285" s="24" t="s">
        <v>113</v>
      </c>
      <c r="E285" s="27">
        <v>240</v>
      </c>
      <c r="F285" s="20">
        <v>699.6</v>
      </c>
      <c r="G285" s="20">
        <v>699.6</v>
      </c>
      <c r="H285" s="20"/>
    </row>
    <row r="286" spans="1:8" ht="47.25">
      <c r="A286" s="17" t="s">
        <v>94</v>
      </c>
      <c r="B286" s="27" t="s">
        <v>24</v>
      </c>
      <c r="C286" s="27" t="s">
        <v>162</v>
      </c>
      <c r="D286" s="22" t="s">
        <v>95</v>
      </c>
      <c r="E286" s="27"/>
      <c r="F286" s="20">
        <f>SUM(F287,F291,F295,F299)</f>
        <v>230</v>
      </c>
      <c r="G286" s="20">
        <f>SUM(G287,G291,G295,G299)</f>
        <v>230</v>
      </c>
      <c r="H286" s="20"/>
    </row>
    <row r="287" spans="1:8" ht="47.25">
      <c r="A287" s="29" t="s">
        <v>167</v>
      </c>
      <c r="B287" s="27" t="s">
        <v>24</v>
      </c>
      <c r="C287" s="27" t="s">
        <v>162</v>
      </c>
      <c r="D287" s="22" t="s">
        <v>168</v>
      </c>
      <c r="E287" s="27"/>
      <c r="F287" s="40">
        <f t="shared" ref="F287:G289" si="17">SUM(F288)</f>
        <v>93</v>
      </c>
      <c r="G287" s="40">
        <f t="shared" si="17"/>
        <v>93</v>
      </c>
      <c r="H287" s="40"/>
    </row>
    <row r="288" spans="1:8" ht="47.25">
      <c r="A288" s="29" t="s">
        <v>169</v>
      </c>
      <c r="B288" s="27" t="s">
        <v>24</v>
      </c>
      <c r="C288" s="27" t="s">
        <v>162</v>
      </c>
      <c r="D288" s="22" t="s">
        <v>170</v>
      </c>
      <c r="E288" s="27"/>
      <c r="F288" s="40">
        <f t="shared" si="17"/>
        <v>93</v>
      </c>
      <c r="G288" s="40">
        <f t="shared" si="17"/>
        <v>93</v>
      </c>
      <c r="H288" s="40"/>
    </row>
    <row r="289" spans="1:11" ht="31.5">
      <c r="A289" s="26" t="s">
        <v>29</v>
      </c>
      <c r="B289" s="21" t="s">
        <v>24</v>
      </c>
      <c r="C289" s="27" t="s">
        <v>162</v>
      </c>
      <c r="D289" s="22" t="s">
        <v>170</v>
      </c>
      <c r="E289" s="27">
        <v>200</v>
      </c>
      <c r="F289" s="20">
        <f t="shared" si="17"/>
        <v>93</v>
      </c>
      <c r="G289" s="20">
        <f t="shared" si="17"/>
        <v>93</v>
      </c>
      <c r="H289" s="20"/>
    </row>
    <row r="290" spans="1:11" ht="31.5">
      <c r="A290" s="26" t="s">
        <v>30</v>
      </c>
      <c r="B290" s="21" t="s">
        <v>24</v>
      </c>
      <c r="C290" s="27" t="s">
        <v>162</v>
      </c>
      <c r="D290" s="22" t="s">
        <v>170</v>
      </c>
      <c r="E290" s="27">
        <v>240</v>
      </c>
      <c r="F290" s="20">
        <v>93</v>
      </c>
      <c r="G290" s="20">
        <v>93</v>
      </c>
      <c r="H290" s="20"/>
    </row>
    <row r="291" spans="1:11" ht="47.25">
      <c r="A291" s="29" t="s">
        <v>171</v>
      </c>
      <c r="B291" s="21" t="s">
        <v>24</v>
      </c>
      <c r="C291" s="27" t="s">
        <v>162</v>
      </c>
      <c r="D291" s="22" t="s">
        <v>172</v>
      </c>
      <c r="E291" s="27"/>
      <c r="F291" s="20">
        <f t="shared" ref="F291:G293" si="18">SUM(F292)</f>
        <v>60</v>
      </c>
      <c r="G291" s="20">
        <f t="shared" si="18"/>
        <v>60</v>
      </c>
      <c r="H291" s="20"/>
    </row>
    <row r="292" spans="1:11" ht="47.25">
      <c r="A292" s="29" t="s">
        <v>169</v>
      </c>
      <c r="B292" s="21" t="s">
        <v>24</v>
      </c>
      <c r="C292" s="27" t="s">
        <v>162</v>
      </c>
      <c r="D292" s="22" t="s">
        <v>173</v>
      </c>
      <c r="E292" s="27"/>
      <c r="F292" s="20">
        <f t="shared" si="18"/>
        <v>60</v>
      </c>
      <c r="G292" s="20">
        <f t="shared" si="18"/>
        <v>60</v>
      </c>
      <c r="H292" s="20"/>
    </row>
    <row r="293" spans="1:11" ht="31.5">
      <c r="A293" s="26" t="s">
        <v>29</v>
      </c>
      <c r="B293" s="21" t="s">
        <v>24</v>
      </c>
      <c r="C293" s="27" t="s">
        <v>162</v>
      </c>
      <c r="D293" s="22" t="s">
        <v>173</v>
      </c>
      <c r="E293" s="27">
        <v>200</v>
      </c>
      <c r="F293" s="20">
        <f t="shared" si="18"/>
        <v>60</v>
      </c>
      <c r="G293" s="20">
        <f t="shared" si="18"/>
        <v>60</v>
      </c>
      <c r="H293" s="20"/>
    </row>
    <row r="294" spans="1:11" ht="31.5">
      <c r="A294" s="26" t="s">
        <v>30</v>
      </c>
      <c r="B294" s="21" t="s">
        <v>24</v>
      </c>
      <c r="C294" s="27" t="s">
        <v>162</v>
      </c>
      <c r="D294" s="22" t="s">
        <v>173</v>
      </c>
      <c r="E294" s="27">
        <v>240</v>
      </c>
      <c r="F294" s="20">
        <v>60</v>
      </c>
      <c r="G294" s="20">
        <v>60</v>
      </c>
      <c r="H294" s="20"/>
    </row>
    <row r="295" spans="1:11" ht="31.5">
      <c r="A295" s="29" t="s">
        <v>174</v>
      </c>
      <c r="B295" s="21" t="s">
        <v>24</v>
      </c>
      <c r="C295" s="27" t="s">
        <v>162</v>
      </c>
      <c r="D295" s="22" t="s">
        <v>175</v>
      </c>
      <c r="E295" s="27"/>
      <c r="F295" s="20">
        <f t="shared" ref="F295:G297" si="19">SUM(F296)</f>
        <v>47</v>
      </c>
      <c r="G295" s="20">
        <f t="shared" si="19"/>
        <v>47</v>
      </c>
      <c r="H295" s="20"/>
    </row>
    <row r="296" spans="1:11" ht="47.25">
      <c r="A296" s="29" t="s">
        <v>169</v>
      </c>
      <c r="B296" s="21" t="s">
        <v>24</v>
      </c>
      <c r="C296" s="27" t="s">
        <v>162</v>
      </c>
      <c r="D296" s="22" t="s">
        <v>176</v>
      </c>
      <c r="E296" s="27"/>
      <c r="F296" s="20">
        <f t="shared" si="19"/>
        <v>47</v>
      </c>
      <c r="G296" s="20">
        <f t="shared" si="19"/>
        <v>47</v>
      </c>
      <c r="H296" s="20"/>
    </row>
    <row r="297" spans="1:11" ht="31.5">
      <c r="A297" s="26" t="s">
        <v>29</v>
      </c>
      <c r="B297" s="21" t="s">
        <v>24</v>
      </c>
      <c r="C297" s="27" t="s">
        <v>162</v>
      </c>
      <c r="D297" s="22" t="s">
        <v>176</v>
      </c>
      <c r="E297" s="27">
        <v>200</v>
      </c>
      <c r="F297" s="20">
        <f t="shared" si="19"/>
        <v>47</v>
      </c>
      <c r="G297" s="20">
        <f t="shared" si="19"/>
        <v>47</v>
      </c>
      <c r="H297" s="20"/>
    </row>
    <row r="298" spans="1:11" ht="31.5">
      <c r="A298" s="26" t="s">
        <v>30</v>
      </c>
      <c r="B298" s="21" t="s">
        <v>24</v>
      </c>
      <c r="C298" s="27" t="s">
        <v>162</v>
      </c>
      <c r="D298" s="22" t="s">
        <v>176</v>
      </c>
      <c r="E298" s="27">
        <v>240</v>
      </c>
      <c r="F298" s="20">
        <v>47</v>
      </c>
      <c r="G298" s="20">
        <v>47</v>
      </c>
      <c r="H298" s="20"/>
    </row>
    <row r="299" spans="1:11" ht="31.5">
      <c r="A299" s="29" t="s">
        <v>177</v>
      </c>
      <c r="B299" s="21" t="s">
        <v>24</v>
      </c>
      <c r="C299" s="27" t="s">
        <v>162</v>
      </c>
      <c r="D299" s="22" t="s">
        <v>97</v>
      </c>
      <c r="E299" s="27"/>
      <c r="F299" s="20">
        <f t="shared" ref="F299:G301" si="20">SUM(F300)</f>
        <v>30</v>
      </c>
      <c r="G299" s="20">
        <f t="shared" si="20"/>
        <v>30</v>
      </c>
      <c r="H299" s="20"/>
    </row>
    <row r="300" spans="1:11" ht="47.25">
      <c r="A300" s="29" t="s">
        <v>169</v>
      </c>
      <c r="B300" s="21" t="s">
        <v>24</v>
      </c>
      <c r="C300" s="27" t="s">
        <v>162</v>
      </c>
      <c r="D300" s="22" t="s">
        <v>627</v>
      </c>
      <c r="E300" s="27"/>
      <c r="F300" s="20">
        <f t="shared" si="20"/>
        <v>30</v>
      </c>
      <c r="G300" s="20">
        <f t="shared" si="20"/>
        <v>30</v>
      </c>
      <c r="H300" s="20"/>
    </row>
    <row r="301" spans="1:11" ht="31.5">
      <c r="A301" s="26" t="s">
        <v>29</v>
      </c>
      <c r="B301" s="21" t="s">
        <v>24</v>
      </c>
      <c r="C301" s="27" t="s">
        <v>162</v>
      </c>
      <c r="D301" s="22" t="s">
        <v>627</v>
      </c>
      <c r="E301" s="27">
        <v>200</v>
      </c>
      <c r="F301" s="20">
        <f t="shared" si="20"/>
        <v>30</v>
      </c>
      <c r="G301" s="20">
        <f t="shared" si="20"/>
        <v>30</v>
      </c>
      <c r="H301" s="20"/>
    </row>
    <row r="302" spans="1:11" ht="31.5">
      <c r="A302" s="26" t="s">
        <v>30</v>
      </c>
      <c r="B302" s="21" t="s">
        <v>24</v>
      </c>
      <c r="C302" s="27" t="s">
        <v>162</v>
      </c>
      <c r="D302" s="22" t="s">
        <v>627</v>
      </c>
      <c r="E302" s="27">
        <v>240</v>
      </c>
      <c r="F302" s="20">
        <v>30</v>
      </c>
      <c r="G302" s="20">
        <v>30</v>
      </c>
      <c r="H302" s="20"/>
    </row>
    <row r="303" spans="1:11" ht="47.25">
      <c r="A303" s="17" t="s">
        <v>153</v>
      </c>
      <c r="B303" s="21" t="s">
        <v>24</v>
      </c>
      <c r="C303" s="27" t="s">
        <v>162</v>
      </c>
      <c r="D303" s="22" t="s">
        <v>154</v>
      </c>
      <c r="E303" s="27"/>
      <c r="F303" s="20">
        <f>SUM(F304)</f>
        <v>1360</v>
      </c>
      <c r="G303" s="20">
        <f>SUM(G304)</f>
        <v>1360</v>
      </c>
      <c r="H303" s="20"/>
      <c r="K303" s="48"/>
    </row>
    <row r="304" spans="1:11" ht="31.5">
      <c r="A304" s="17" t="s">
        <v>664</v>
      </c>
      <c r="B304" s="21" t="s">
        <v>24</v>
      </c>
      <c r="C304" s="27" t="s">
        <v>162</v>
      </c>
      <c r="D304" s="22" t="s">
        <v>665</v>
      </c>
      <c r="E304" s="27"/>
      <c r="F304" s="20">
        <f>SUM(F305,F311)</f>
        <v>1360</v>
      </c>
      <c r="G304" s="20">
        <f>SUM(G305,G311)</f>
        <v>1360</v>
      </c>
      <c r="H304" s="20"/>
      <c r="K304" s="48"/>
    </row>
    <row r="305" spans="1:11" ht="31.5">
      <c r="A305" s="17" t="s">
        <v>666</v>
      </c>
      <c r="B305" s="21" t="s">
        <v>24</v>
      </c>
      <c r="C305" s="27" t="s">
        <v>162</v>
      </c>
      <c r="D305" s="22" t="s">
        <v>667</v>
      </c>
      <c r="E305" s="27"/>
      <c r="F305" s="20">
        <f>SUM(F306,F308)</f>
        <v>1080</v>
      </c>
      <c r="G305" s="20">
        <f>SUM(G306,G308)</f>
        <v>1080</v>
      </c>
      <c r="H305" s="20"/>
      <c r="K305" s="48"/>
    </row>
    <row r="306" spans="1:11" ht="31.5">
      <c r="A306" s="26" t="s">
        <v>29</v>
      </c>
      <c r="B306" s="21" t="s">
        <v>24</v>
      </c>
      <c r="C306" s="27" t="s">
        <v>162</v>
      </c>
      <c r="D306" s="22" t="s">
        <v>667</v>
      </c>
      <c r="E306" s="27">
        <v>200</v>
      </c>
      <c r="F306" s="20">
        <f>SUM(F307)</f>
        <v>240</v>
      </c>
      <c r="G306" s="20">
        <f>SUM(G307)</f>
        <v>240</v>
      </c>
      <c r="H306" s="20"/>
      <c r="K306" s="48"/>
    </row>
    <row r="307" spans="1:11" ht="31.5">
      <c r="A307" s="26" t="s">
        <v>30</v>
      </c>
      <c r="B307" s="21" t="s">
        <v>24</v>
      </c>
      <c r="C307" s="27" t="s">
        <v>162</v>
      </c>
      <c r="D307" s="22" t="s">
        <v>667</v>
      </c>
      <c r="E307" s="27">
        <v>240</v>
      </c>
      <c r="F307" s="20">
        <v>240</v>
      </c>
      <c r="G307" s="20">
        <v>240</v>
      </c>
      <c r="H307" s="20"/>
      <c r="K307" s="26"/>
    </row>
    <row r="308" spans="1:11" ht="31.5">
      <c r="A308" s="26" t="s">
        <v>668</v>
      </c>
      <c r="B308" s="21" t="s">
        <v>24</v>
      </c>
      <c r="C308" s="27" t="s">
        <v>162</v>
      </c>
      <c r="D308" s="22" t="s">
        <v>669</v>
      </c>
      <c r="E308" s="27"/>
      <c r="F308" s="20">
        <f>SUM(F309)</f>
        <v>840</v>
      </c>
      <c r="G308" s="20">
        <f>SUM(G309)</f>
        <v>840</v>
      </c>
      <c r="H308" s="20"/>
      <c r="K308" s="26"/>
    </row>
    <row r="309" spans="1:11" ht="31.5">
      <c r="A309" s="26" t="s">
        <v>29</v>
      </c>
      <c r="B309" s="21" t="s">
        <v>24</v>
      </c>
      <c r="C309" s="27" t="s">
        <v>162</v>
      </c>
      <c r="D309" s="22" t="s">
        <v>669</v>
      </c>
      <c r="E309" s="27">
        <v>200</v>
      </c>
      <c r="F309" s="20">
        <f>SUM(F310)</f>
        <v>840</v>
      </c>
      <c r="G309" s="20">
        <f>SUM(G310)</f>
        <v>840</v>
      </c>
      <c r="H309" s="20"/>
      <c r="K309" s="29"/>
    </row>
    <row r="310" spans="1:11" ht="31.5">
      <c r="A310" s="26" t="s">
        <v>30</v>
      </c>
      <c r="B310" s="21" t="s">
        <v>24</v>
      </c>
      <c r="C310" s="27" t="s">
        <v>162</v>
      </c>
      <c r="D310" s="22" t="s">
        <v>669</v>
      </c>
      <c r="E310" s="27">
        <v>240</v>
      </c>
      <c r="F310" s="20">
        <v>840</v>
      </c>
      <c r="G310" s="20">
        <v>840</v>
      </c>
      <c r="H310" s="20"/>
      <c r="K310" s="29"/>
    </row>
    <row r="311" spans="1:11" ht="47.25">
      <c r="A311" s="17" t="s">
        <v>180</v>
      </c>
      <c r="B311" s="21" t="s">
        <v>24</v>
      </c>
      <c r="C311" s="27" t="s">
        <v>162</v>
      </c>
      <c r="D311" s="22" t="s">
        <v>670</v>
      </c>
      <c r="E311" s="27"/>
      <c r="F311" s="20">
        <f t="shared" ref="F311:F312" si="21">SUM(F312)</f>
        <v>280</v>
      </c>
      <c r="G311" s="20">
        <f t="shared" ref="G311:G312" si="22">SUM(G312)</f>
        <v>280</v>
      </c>
      <c r="H311" s="20"/>
      <c r="K311" s="29"/>
    </row>
    <row r="312" spans="1:11" ht="31.5">
      <c r="A312" s="26" t="s">
        <v>29</v>
      </c>
      <c r="B312" s="21" t="s">
        <v>24</v>
      </c>
      <c r="C312" s="27" t="s">
        <v>162</v>
      </c>
      <c r="D312" s="22" t="s">
        <v>670</v>
      </c>
      <c r="E312" s="27">
        <v>200</v>
      </c>
      <c r="F312" s="20">
        <f t="shared" si="21"/>
        <v>280</v>
      </c>
      <c r="G312" s="20">
        <f t="shared" si="22"/>
        <v>280</v>
      </c>
      <c r="H312" s="20"/>
      <c r="K312" s="29"/>
    </row>
    <row r="313" spans="1:11" ht="31.5">
      <c r="A313" s="26" t="s">
        <v>30</v>
      </c>
      <c r="B313" s="21" t="s">
        <v>24</v>
      </c>
      <c r="C313" s="27" t="s">
        <v>162</v>
      </c>
      <c r="D313" s="22" t="s">
        <v>670</v>
      </c>
      <c r="E313" s="27">
        <v>240</v>
      </c>
      <c r="F313" s="20">
        <v>280</v>
      </c>
      <c r="G313" s="20">
        <v>280</v>
      </c>
      <c r="H313" s="20"/>
      <c r="K313" s="29"/>
    </row>
    <row r="314" spans="1:11" ht="31.5">
      <c r="A314" s="17" t="s">
        <v>181</v>
      </c>
      <c r="B314" s="21" t="s">
        <v>24</v>
      </c>
      <c r="C314" s="27" t="s">
        <v>162</v>
      </c>
      <c r="D314" s="22" t="s">
        <v>182</v>
      </c>
      <c r="E314" s="27"/>
      <c r="F314" s="20">
        <f>SUM(F315,F331)</f>
        <v>1487</v>
      </c>
      <c r="G314" s="20">
        <f>SUM(G315,G331)</f>
        <v>1487</v>
      </c>
      <c r="H314" s="20"/>
      <c r="K314" s="29"/>
    </row>
    <row r="315" spans="1:11" ht="48.75" customHeight="1">
      <c r="A315" s="17" t="s">
        <v>646</v>
      </c>
      <c r="B315" s="21" t="s">
        <v>24</v>
      </c>
      <c r="C315" s="27" t="s">
        <v>162</v>
      </c>
      <c r="D315" s="22" t="s">
        <v>184</v>
      </c>
      <c r="E315" s="27"/>
      <c r="F315" s="20">
        <f>SUM(F316,F319,F322,F325,F328)</f>
        <v>1426.6</v>
      </c>
      <c r="G315" s="20">
        <f>SUM(G316,G319,G322,G325,G328)</f>
        <v>1426.6</v>
      </c>
      <c r="H315" s="20"/>
      <c r="K315" s="26"/>
    </row>
    <row r="316" spans="1:11" ht="31.5">
      <c r="A316" s="26" t="s">
        <v>185</v>
      </c>
      <c r="B316" s="21" t="s">
        <v>24</v>
      </c>
      <c r="C316" s="27" t="s">
        <v>162</v>
      </c>
      <c r="D316" s="22" t="s">
        <v>186</v>
      </c>
      <c r="E316" s="27"/>
      <c r="F316" s="20">
        <f>SUM(F317)</f>
        <v>20</v>
      </c>
      <c r="G316" s="20">
        <f>SUM(G317)</f>
        <v>20</v>
      </c>
      <c r="H316" s="20"/>
      <c r="K316" s="26"/>
    </row>
    <row r="317" spans="1:11" ht="31.5">
      <c r="A317" s="26" t="s">
        <v>29</v>
      </c>
      <c r="B317" s="21" t="s">
        <v>24</v>
      </c>
      <c r="C317" s="27" t="s">
        <v>162</v>
      </c>
      <c r="D317" s="22" t="s">
        <v>186</v>
      </c>
      <c r="E317" s="27">
        <v>200</v>
      </c>
      <c r="F317" s="20">
        <f>SUM(F318)</f>
        <v>20</v>
      </c>
      <c r="G317" s="20">
        <f>SUM(G318)</f>
        <v>20</v>
      </c>
      <c r="H317" s="20"/>
      <c r="K317" s="29"/>
    </row>
    <row r="318" spans="1:11" ht="31.5">
      <c r="A318" s="26" t="s">
        <v>30</v>
      </c>
      <c r="B318" s="21" t="s">
        <v>24</v>
      </c>
      <c r="C318" s="27" t="s">
        <v>162</v>
      </c>
      <c r="D318" s="22" t="s">
        <v>186</v>
      </c>
      <c r="E318" s="27">
        <v>240</v>
      </c>
      <c r="F318" s="20">
        <v>20</v>
      </c>
      <c r="G318" s="20">
        <v>20</v>
      </c>
      <c r="H318" s="20"/>
    </row>
    <row r="319" spans="1:11" ht="15.75">
      <c r="A319" s="26" t="s">
        <v>187</v>
      </c>
      <c r="B319" s="21" t="s">
        <v>24</v>
      </c>
      <c r="C319" s="27" t="s">
        <v>162</v>
      </c>
      <c r="D319" s="22" t="s">
        <v>656</v>
      </c>
      <c r="E319" s="27"/>
      <c r="F319" s="20">
        <f>SUM(F320)</f>
        <v>90</v>
      </c>
      <c r="G319" s="20">
        <f>SUM(G320)</f>
        <v>90</v>
      </c>
      <c r="H319" s="20"/>
    </row>
    <row r="320" spans="1:11" ht="31.5">
      <c r="A320" s="26" t="s">
        <v>29</v>
      </c>
      <c r="B320" s="21" t="s">
        <v>24</v>
      </c>
      <c r="C320" s="27" t="s">
        <v>162</v>
      </c>
      <c r="D320" s="22" t="s">
        <v>656</v>
      </c>
      <c r="E320" s="27">
        <v>200</v>
      </c>
      <c r="F320" s="20">
        <f>SUM(F321)</f>
        <v>90</v>
      </c>
      <c r="G320" s="20">
        <f>SUM(G321)</f>
        <v>90</v>
      </c>
      <c r="H320" s="20"/>
    </row>
    <row r="321" spans="1:8" ht="31.5">
      <c r="A321" s="26" t="s">
        <v>30</v>
      </c>
      <c r="B321" s="21" t="s">
        <v>24</v>
      </c>
      <c r="C321" s="27" t="s">
        <v>162</v>
      </c>
      <c r="D321" s="22" t="s">
        <v>656</v>
      </c>
      <c r="E321" s="27">
        <v>240</v>
      </c>
      <c r="F321" s="20">
        <v>90</v>
      </c>
      <c r="G321" s="20">
        <v>90</v>
      </c>
      <c r="H321" s="20"/>
    </row>
    <row r="322" spans="1:8" ht="47.25">
      <c r="A322" s="26" t="s">
        <v>188</v>
      </c>
      <c r="B322" s="21" t="s">
        <v>24</v>
      </c>
      <c r="C322" s="27" t="s">
        <v>162</v>
      </c>
      <c r="D322" s="22" t="s">
        <v>657</v>
      </c>
      <c r="E322" s="27"/>
      <c r="F322" s="20">
        <f>SUM(F323)</f>
        <v>839.6</v>
      </c>
      <c r="G322" s="20">
        <f>SUM(G323)</f>
        <v>839.6</v>
      </c>
      <c r="H322" s="20"/>
    </row>
    <row r="323" spans="1:8" ht="31.5">
      <c r="A323" s="26" t="s">
        <v>29</v>
      </c>
      <c r="B323" s="21" t="s">
        <v>24</v>
      </c>
      <c r="C323" s="27" t="s">
        <v>162</v>
      </c>
      <c r="D323" s="22" t="s">
        <v>657</v>
      </c>
      <c r="E323" s="27">
        <v>200</v>
      </c>
      <c r="F323" s="20">
        <f>SUM(F324)</f>
        <v>839.6</v>
      </c>
      <c r="G323" s="20">
        <f>SUM(G324)</f>
        <v>839.6</v>
      </c>
      <c r="H323" s="20"/>
    </row>
    <row r="324" spans="1:8" ht="31.5">
      <c r="A324" s="26" t="s">
        <v>30</v>
      </c>
      <c r="B324" s="21" t="s">
        <v>24</v>
      </c>
      <c r="C324" s="27" t="s">
        <v>162</v>
      </c>
      <c r="D324" s="22" t="s">
        <v>657</v>
      </c>
      <c r="E324" s="27">
        <v>240</v>
      </c>
      <c r="F324" s="20">
        <v>839.6</v>
      </c>
      <c r="G324" s="20">
        <v>839.6</v>
      </c>
      <c r="H324" s="20"/>
    </row>
    <row r="325" spans="1:8" ht="47.25">
      <c r="A325" s="26" t="s">
        <v>189</v>
      </c>
      <c r="B325" s="21" t="s">
        <v>24</v>
      </c>
      <c r="C325" s="27" t="s">
        <v>162</v>
      </c>
      <c r="D325" s="22" t="s">
        <v>671</v>
      </c>
      <c r="E325" s="27"/>
      <c r="F325" s="20">
        <f>SUM(F326)</f>
        <v>377</v>
      </c>
      <c r="G325" s="20">
        <f>SUM(G326)</f>
        <v>377</v>
      </c>
      <c r="H325" s="20"/>
    </row>
    <row r="326" spans="1:8" ht="31.5">
      <c r="A326" s="26" t="s">
        <v>29</v>
      </c>
      <c r="B326" s="21" t="s">
        <v>24</v>
      </c>
      <c r="C326" s="27" t="s">
        <v>162</v>
      </c>
      <c r="D326" s="22" t="s">
        <v>671</v>
      </c>
      <c r="E326" s="27">
        <v>200</v>
      </c>
      <c r="F326" s="20">
        <f>SUM(F327)</f>
        <v>377</v>
      </c>
      <c r="G326" s="20">
        <f>SUM(G327)</f>
        <v>377</v>
      </c>
      <c r="H326" s="20"/>
    </row>
    <row r="327" spans="1:8" ht="31.5">
      <c r="A327" s="26" t="s">
        <v>30</v>
      </c>
      <c r="B327" s="21" t="s">
        <v>24</v>
      </c>
      <c r="C327" s="27" t="s">
        <v>162</v>
      </c>
      <c r="D327" s="22" t="s">
        <v>671</v>
      </c>
      <c r="E327" s="27">
        <v>240</v>
      </c>
      <c r="F327" s="20">
        <v>377</v>
      </c>
      <c r="G327" s="20">
        <v>377</v>
      </c>
      <c r="H327" s="20"/>
    </row>
    <row r="328" spans="1:8" ht="48.75" customHeight="1">
      <c r="A328" s="26" t="s">
        <v>190</v>
      </c>
      <c r="B328" s="21" t="s">
        <v>24</v>
      </c>
      <c r="C328" s="27" t="s">
        <v>162</v>
      </c>
      <c r="D328" s="22" t="s">
        <v>191</v>
      </c>
      <c r="E328" s="27"/>
      <c r="F328" s="20">
        <f>SUM(F329)</f>
        <v>100</v>
      </c>
      <c r="G328" s="20">
        <f>SUM(G329)</f>
        <v>100</v>
      </c>
      <c r="H328" s="20"/>
    </row>
    <row r="329" spans="1:8" ht="31.5">
      <c r="A329" s="26" t="s">
        <v>29</v>
      </c>
      <c r="B329" s="21" t="s">
        <v>24</v>
      </c>
      <c r="C329" s="27" t="s">
        <v>162</v>
      </c>
      <c r="D329" s="22" t="s">
        <v>191</v>
      </c>
      <c r="E329" s="27">
        <v>200</v>
      </c>
      <c r="F329" s="20">
        <f>SUM(F330)</f>
        <v>100</v>
      </c>
      <c r="G329" s="20">
        <f>SUM(G330)</f>
        <v>100</v>
      </c>
      <c r="H329" s="20"/>
    </row>
    <row r="330" spans="1:8" ht="31.5">
      <c r="A330" s="26" t="s">
        <v>30</v>
      </c>
      <c r="B330" s="21" t="s">
        <v>24</v>
      </c>
      <c r="C330" s="27" t="s">
        <v>162</v>
      </c>
      <c r="D330" s="22" t="s">
        <v>191</v>
      </c>
      <c r="E330" s="27">
        <v>240</v>
      </c>
      <c r="F330" s="20">
        <v>100</v>
      </c>
      <c r="G330" s="20">
        <v>100</v>
      </c>
      <c r="H330" s="20"/>
    </row>
    <row r="331" spans="1:8" ht="63">
      <c r="A331" s="41" t="s">
        <v>659</v>
      </c>
      <c r="B331" s="21" t="s">
        <v>24</v>
      </c>
      <c r="C331" s="27" t="s">
        <v>162</v>
      </c>
      <c r="D331" s="22" t="s">
        <v>660</v>
      </c>
      <c r="E331" s="27"/>
      <c r="F331" s="20">
        <f t="shared" ref="F331:G333" si="23">SUM(F332)</f>
        <v>60.4</v>
      </c>
      <c r="G331" s="20">
        <f t="shared" si="23"/>
        <v>60.4</v>
      </c>
      <c r="H331" s="20"/>
    </row>
    <row r="332" spans="1:8" ht="63">
      <c r="A332" s="41" t="s">
        <v>658</v>
      </c>
      <c r="B332" s="21" t="s">
        <v>24</v>
      </c>
      <c r="C332" s="27" t="s">
        <v>162</v>
      </c>
      <c r="D332" s="22" t="s">
        <v>647</v>
      </c>
      <c r="E332" s="27"/>
      <c r="F332" s="20">
        <f t="shared" si="23"/>
        <v>60.4</v>
      </c>
      <c r="G332" s="20">
        <f t="shared" si="23"/>
        <v>60.4</v>
      </c>
      <c r="H332" s="20"/>
    </row>
    <row r="333" spans="1:8" ht="31.5">
      <c r="A333" s="26" t="s">
        <v>29</v>
      </c>
      <c r="B333" s="21" t="s">
        <v>24</v>
      </c>
      <c r="C333" s="27" t="s">
        <v>162</v>
      </c>
      <c r="D333" s="22" t="s">
        <v>647</v>
      </c>
      <c r="E333" s="27">
        <v>200</v>
      </c>
      <c r="F333" s="20">
        <f t="shared" si="23"/>
        <v>60.4</v>
      </c>
      <c r="G333" s="20">
        <f t="shared" si="23"/>
        <v>60.4</v>
      </c>
      <c r="H333" s="20"/>
    </row>
    <row r="334" spans="1:8" ht="31.5">
      <c r="A334" s="26" t="s">
        <v>30</v>
      </c>
      <c r="B334" s="21" t="s">
        <v>24</v>
      </c>
      <c r="C334" s="27" t="s">
        <v>162</v>
      </c>
      <c r="D334" s="22" t="s">
        <v>647</v>
      </c>
      <c r="E334" s="27">
        <v>240</v>
      </c>
      <c r="F334" s="20">
        <v>60.4</v>
      </c>
      <c r="G334" s="20">
        <v>60.4</v>
      </c>
      <c r="H334" s="20"/>
    </row>
    <row r="335" spans="1:8" ht="15.75">
      <c r="A335" s="26"/>
      <c r="B335" s="21"/>
      <c r="C335" s="27"/>
      <c r="D335" s="22"/>
      <c r="E335" s="27"/>
      <c r="F335" s="20"/>
      <c r="G335" s="20"/>
      <c r="H335" s="20"/>
    </row>
    <row r="336" spans="1:8" ht="15.75">
      <c r="A336" s="45" t="s">
        <v>192</v>
      </c>
      <c r="B336" s="14" t="s">
        <v>36</v>
      </c>
      <c r="C336" s="14"/>
      <c r="D336" s="15"/>
      <c r="E336" s="15"/>
      <c r="F336" s="16">
        <f>SUM(F337,F379,F402)</f>
        <v>82510.399999999994</v>
      </c>
      <c r="G336" s="16">
        <f>SUM(G337,G379,G402)</f>
        <v>82510.399999999994</v>
      </c>
    </row>
    <row r="337" spans="1:8" ht="15.75">
      <c r="A337" s="29" t="s">
        <v>193</v>
      </c>
      <c r="B337" s="21" t="s">
        <v>36</v>
      </c>
      <c r="C337" s="21" t="s">
        <v>152</v>
      </c>
      <c r="D337" s="23"/>
      <c r="E337" s="31"/>
      <c r="F337" s="20">
        <f>SUM(F338,F373)</f>
        <v>67360.5</v>
      </c>
      <c r="G337" s="20">
        <f>SUM(G338,G373,)</f>
        <v>67360.5</v>
      </c>
      <c r="H337" s="20"/>
    </row>
    <row r="338" spans="1:8" ht="31.5" customHeight="1">
      <c r="A338" s="17" t="s">
        <v>194</v>
      </c>
      <c r="B338" s="21" t="s">
        <v>36</v>
      </c>
      <c r="C338" s="21" t="s">
        <v>152</v>
      </c>
      <c r="D338" s="22" t="s">
        <v>195</v>
      </c>
      <c r="E338" s="31"/>
      <c r="F338" s="20">
        <f>SUM(F339,F347,F361)</f>
        <v>66860.5</v>
      </c>
      <c r="G338" s="20">
        <f>SUM(G339,G347,G361)</f>
        <v>66860.5</v>
      </c>
      <c r="H338" s="20"/>
    </row>
    <row r="339" spans="1:8" ht="15.75">
      <c r="A339" s="17" t="s">
        <v>602</v>
      </c>
      <c r="B339" s="21" t="s">
        <v>36</v>
      </c>
      <c r="C339" s="21" t="s">
        <v>152</v>
      </c>
      <c r="D339" s="24" t="s">
        <v>603</v>
      </c>
      <c r="E339" s="31"/>
      <c r="F339" s="20">
        <f>SUM(F340)</f>
        <v>100</v>
      </c>
      <c r="G339" s="20">
        <f>SUM(G340)</f>
        <v>100</v>
      </c>
      <c r="H339" s="20"/>
    </row>
    <row r="340" spans="1:8" ht="31.5">
      <c r="A340" s="26" t="s">
        <v>604</v>
      </c>
      <c r="B340" s="21" t="s">
        <v>36</v>
      </c>
      <c r="C340" s="21" t="s">
        <v>152</v>
      </c>
      <c r="D340" s="24" t="s">
        <v>605</v>
      </c>
      <c r="E340" s="31"/>
      <c r="F340" s="20">
        <f>SUM(F341,F344)</f>
        <v>100</v>
      </c>
      <c r="G340" s="20">
        <f>SUM(G341,G344)</f>
        <v>100</v>
      </c>
      <c r="H340" s="20"/>
    </row>
    <row r="341" spans="1:8" ht="15.75">
      <c r="A341" s="26" t="s">
        <v>549</v>
      </c>
      <c r="B341" s="21" t="s">
        <v>36</v>
      </c>
      <c r="C341" s="21" t="s">
        <v>152</v>
      </c>
      <c r="D341" s="24" t="s">
        <v>606</v>
      </c>
      <c r="E341" s="27"/>
      <c r="F341" s="20">
        <f>SUM(F342)</f>
        <v>50</v>
      </c>
      <c r="G341" s="20">
        <f>SUM(G342)</f>
        <v>50</v>
      </c>
      <c r="H341" s="20"/>
    </row>
    <row r="342" spans="1:8" ht="31.5">
      <c r="A342" s="26" t="s">
        <v>29</v>
      </c>
      <c r="B342" s="21" t="s">
        <v>36</v>
      </c>
      <c r="C342" s="21" t="s">
        <v>152</v>
      </c>
      <c r="D342" s="24" t="s">
        <v>606</v>
      </c>
      <c r="E342" s="27">
        <v>200</v>
      </c>
      <c r="F342" s="20">
        <f>SUM(F343)</f>
        <v>50</v>
      </c>
      <c r="G342" s="20">
        <f>SUM(G343)</f>
        <v>50</v>
      </c>
      <c r="H342" s="20"/>
    </row>
    <row r="343" spans="1:8" ht="31.5">
      <c r="A343" s="26" t="s">
        <v>30</v>
      </c>
      <c r="B343" s="21" t="s">
        <v>36</v>
      </c>
      <c r="C343" s="21" t="s">
        <v>152</v>
      </c>
      <c r="D343" s="24" t="s">
        <v>606</v>
      </c>
      <c r="E343" s="27">
        <v>240</v>
      </c>
      <c r="F343" s="20">
        <v>50</v>
      </c>
      <c r="G343" s="20">
        <f>SUM(G344)</f>
        <v>50</v>
      </c>
      <c r="H343" s="20"/>
    </row>
    <row r="344" spans="1:8" ht="15.75">
      <c r="A344" s="26" t="s">
        <v>551</v>
      </c>
      <c r="B344" s="21" t="s">
        <v>36</v>
      </c>
      <c r="C344" s="21" t="s">
        <v>152</v>
      </c>
      <c r="D344" s="24" t="s">
        <v>607</v>
      </c>
      <c r="E344" s="27"/>
      <c r="F344" s="20">
        <f>SUM(F345)</f>
        <v>50</v>
      </c>
      <c r="G344" s="20">
        <f>SUM(G345)</f>
        <v>50</v>
      </c>
      <c r="H344" s="20"/>
    </row>
    <row r="345" spans="1:8" ht="31.5">
      <c r="A345" s="26" t="s">
        <v>29</v>
      </c>
      <c r="B345" s="21" t="s">
        <v>36</v>
      </c>
      <c r="C345" s="21" t="s">
        <v>152</v>
      </c>
      <c r="D345" s="24" t="s">
        <v>607</v>
      </c>
      <c r="E345" s="27">
        <v>200</v>
      </c>
      <c r="F345" s="20">
        <f>SUM(F346)</f>
        <v>50</v>
      </c>
      <c r="G345" s="20">
        <f>SUM(G346)</f>
        <v>50</v>
      </c>
      <c r="H345" s="20"/>
    </row>
    <row r="346" spans="1:8" ht="31.5">
      <c r="A346" s="26" t="s">
        <v>30</v>
      </c>
      <c r="B346" s="21" t="s">
        <v>36</v>
      </c>
      <c r="C346" s="21" t="s">
        <v>152</v>
      </c>
      <c r="D346" s="24" t="s">
        <v>607</v>
      </c>
      <c r="E346" s="27">
        <v>240</v>
      </c>
      <c r="F346" s="20">
        <v>50</v>
      </c>
      <c r="G346" s="20">
        <v>50</v>
      </c>
      <c r="H346" s="20"/>
    </row>
    <row r="347" spans="1:8" ht="31.5">
      <c r="A347" s="17" t="s">
        <v>608</v>
      </c>
      <c r="B347" s="21" t="s">
        <v>36</v>
      </c>
      <c r="C347" s="21" t="s">
        <v>152</v>
      </c>
      <c r="D347" s="24" t="s">
        <v>609</v>
      </c>
      <c r="E347" s="27"/>
      <c r="F347" s="20">
        <f>SUM(F348)</f>
        <v>62243.5</v>
      </c>
      <c r="G347" s="20">
        <f>SUM(G348)</f>
        <v>62243.5</v>
      </c>
      <c r="H347" s="20"/>
    </row>
    <row r="348" spans="1:8" ht="31.5">
      <c r="A348" s="26" t="s">
        <v>622</v>
      </c>
      <c r="B348" s="21" t="s">
        <v>36</v>
      </c>
      <c r="C348" s="21" t="s">
        <v>152</v>
      </c>
      <c r="D348" s="24" t="s">
        <v>610</v>
      </c>
      <c r="E348" s="31"/>
      <c r="F348" s="20">
        <f>SUM(F349,F352,F355,F358)</f>
        <v>62243.5</v>
      </c>
      <c r="G348" s="20">
        <f>SUM(G349,G352,G355,G358)</f>
        <v>62243.5</v>
      </c>
      <c r="H348" s="20"/>
    </row>
    <row r="349" spans="1:8" ht="15.75">
      <c r="A349" s="26" t="s">
        <v>635</v>
      </c>
      <c r="B349" s="21" t="s">
        <v>36</v>
      </c>
      <c r="C349" s="21" t="s">
        <v>152</v>
      </c>
      <c r="D349" s="24" t="s">
        <v>636</v>
      </c>
      <c r="E349" s="31"/>
      <c r="F349" s="20">
        <f>SUM(F350)</f>
        <v>5000</v>
      </c>
      <c r="G349" s="20">
        <f>SUM(G350)</f>
        <v>5000</v>
      </c>
      <c r="H349" s="20"/>
    </row>
    <row r="350" spans="1:8" ht="31.5">
      <c r="A350" s="26" t="s">
        <v>29</v>
      </c>
      <c r="B350" s="21" t="s">
        <v>36</v>
      </c>
      <c r="C350" s="21" t="s">
        <v>152</v>
      </c>
      <c r="D350" s="24" t="s">
        <v>636</v>
      </c>
      <c r="E350" s="27">
        <v>200</v>
      </c>
      <c r="F350" s="20">
        <f>SUM(F351)</f>
        <v>5000</v>
      </c>
      <c r="G350" s="20">
        <f>SUM(G351)</f>
        <v>5000</v>
      </c>
      <c r="H350" s="20"/>
    </row>
    <row r="351" spans="1:8" ht="31.5">
      <c r="A351" s="26" t="s">
        <v>30</v>
      </c>
      <c r="B351" s="21" t="s">
        <v>36</v>
      </c>
      <c r="C351" s="21" t="s">
        <v>152</v>
      </c>
      <c r="D351" s="24" t="s">
        <v>636</v>
      </c>
      <c r="E351" s="27">
        <v>240</v>
      </c>
      <c r="F351" s="20">
        <v>5000</v>
      </c>
      <c r="G351" s="20">
        <v>5000</v>
      </c>
      <c r="H351" s="20"/>
    </row>
    <row r="352" spans="1:8" ht="15.75">
      <c r="A352" s="26" t="s">
        <v>197</v>
      </c>
      <c r="B352" s="21" t="s">
        <v>36</v>
      </c>
      <c r="C352" s="21" t="s">
        <v>152</v>
      </c>
      <c r="D352" s="24" t="s">
        <v>611</v>
      </c>
      <c r="E352" s="31"/>
      <c r="F352" s="20">
        <f>SUM(F353)</f>
        <v>6431.1</v>
      </c>
      <c r="G352" s="20">
        <f>SUM(G353)</f>
        <v>6431.1</v>
      </c>
      <c r="H352" s="20"/>
    </row>
    <row r="353" spans="1:8" ht="31.5">
      <c r="A353" s="26" t="s">
        <v>29</v>
      </c>
      <c r="B353" s="21" t="s">
        <v>36</v>
      </c>
      <c r="C353" s="21" t="s">
        <v>152</v>
      </c>
      <c r="D353" s="24" t="s">
        <v>611</v>
      </c>
      <c r="E353" s="27">
        <v>200</v>
      </c>
      <c r="F353" s="20">
        <f>SUM(F354)</f>
        <v>6431.1</v>
      </c>
      <c r="G353" s="20">
        <f>SUM(G354)</f>
        <v>6431.1</v>
      </c>
      <c r="H353" s="20"/>
    </row>
    <row r="354" spans="1:8" ht="31.5">
      <c r="A354" s="26" t="s">
        <v>30</v>
      </c>
      <c r="B354" s="21" t="s">
        <v>36</v>
      </c>
      <c r="C354" s="21" t="s">
        <v>152</v>
      </c>
      <c r="D354" s="24" t="s">
        <v>611</v>
      </c>
      <c r="E354" s="27">
        <v>240</v>
      </c>
      <c r="F354" s="20">
        <v>6431.1</v>
      </c>
      <c r="G354" s="20">
        <v>6431.1</v>
      </c>
      <c r="H354" s="20"/>
    </row>
    <row r="355" spans="1:8" ht="31.5">
      <c r="A355" s="26" t="s">
        <v>196</v>
      </c>
      <c r="B355" s="21" t="s">
        <v>36</v>
      </c>
      <c r="C355" s="21" t="s">
        <v>152</v>
      </c>
      <c r="D355" s="24" t="s">
        <v>612</v>
      </c>
      <c r="E355" s="31"/>
      <c r="F355" s="20">
        <f>SUM(F356)</f>
        <v>48813.8</v>
      </c>
      <c r="G355" s="20">
        <f>SUM(G356)</f>
        <v>48813.8</v>
      </c>
      <c r="H355" s="20"/>
    </row>
    <row r="356" spans="1:8" ht="31.5">
      <c r="A356" s="26" t="s">
        <v>29</v>
      </c>
      <c r="B356" s="21" t="s">
        <v>36</v>
      </c>
      <c r="C356" s="21" t="s">
        <v>152</v>
      </c>
      <c r="D356" s="24" t="s">
        <v>612</v>
      </c>
      <c r="E356" s="27">
        <v>200</v>
      </c>
      <c r="F356" s="20">
        <f>SUM(F357)</f>
        <v>48813.8</v>
      </c>
      <c r="G356" s="20">
        <f>SUM(G357)</f>
        <v>48813.8</v>
      </c>
      <c r="H356" s="20"/>
    </row>
    <row r="357" spans="1:8" ht="31.5">
      <c r="A357" s="26" t="s">
        <v>30</v>
      </c>
      <c r="B357" s="21" t="s">
        <v>36</v>
      </c>
      <c r="C357" s="21" t="s">
        <v>152</v>
      </c>
      <c r="D357" s="24" t="s">
        <v>612</v>
      </c>
      <c r="E357" s="27">
        <v>240</v>
      </c>
      <c r="F357" s="20">
        <v>48813.8</v>
      </c>
      <c r="G357" s="20">
        <v>48813.8</v>
      </c>
      <c r="H357" s="20"/>
    </row>
    <row r="358" spans="1:8" ht="31.5">
      <c r="A358" s="35" t="s">
        <v>200</v>
      </c>
      <c r="B358" s="21" t="s">
        <v>36</v>
      </c>
      <c r="C358" s="21" t="s">
        <v>152</v>
      </c>
      <c r="D358" s="24" t="s">
        <v>613</v>
      </c>
      <c r="E358" s="23"/>
      <c r="F358" s="20">
        <f>SUM(F359)</f>
        <v>1998.6</v>
      </c>
      <c r="G358" s="20">
        <f>SUM(G359)</f>
        <v>1998.6</v>
      </c>
      <c r="H358" s="20"/>
    </row>
    <row r="359" spans="1:8" ht="63">
      <c r="A359" s="26" t="s">
        <v>21</v>
      </c>
      <c r="B359" s="21" t="s">
        <v>36</v>
      </c>
      <c r="C359" s="21" t="s">
        <v>152</v>
      </c>
      <c r="D359" s="24" t="s">
        <v>613</v>
      </c>
      <c r="E359" s="27">
        <v>100</v>
      </c>
      <c r="F359" s="20">
        <f>SUM(F360)</f>
        <v>1998.6</v>
      </c>
      <c r="G359" s="20">
        <f>SUM(G360)</f>
        <v>1998.6</v>
      </c>
      <c r="H359" s="20"/>
    </row>
    <row r="360" spans="1:8" ht="20.25" customHeight="1">
      <c r="A360" s="26" t="s">
        <v>127</v>
      </c>
      <c r="B360" s="21" t="s">
        <v>36</v>
      </c>
      <c r="C360" s="21" t="s">
        <v>152</v>
      </c>
      <c r="D360" s="24" t="s">
        <v>613</v>
      </c>
      <c r="E360" s="27">
        <v>110</v>
      </c>
      <c r="F360" s="20">
        <v>1998.6</v>
      </c>
      <c r="G360" s="20">
        <v>1998.6</v>
      </c>
      <c r="H360" s="20"/>
    </row>
    <row r="361" spans="1:8" ht="28.5" customHeight="1">
      <c r="A361" s="17" t="s">
        <v>614</v>
      </c>
      <c r="B361" s="21" t="s">
        <v>36</v>
      </c>
      <c r="C361" s="21" t="s">
        <v>152</v>
      </c>
      <c r="D361" s="24" t="s">
        <v>615</v>
      </c>
      <c r="E361" s="44"/>
      <c r="F361" s="20">
        <f>SUM(F362,F369)</f>
        <v>4517</v>
      </c>
      <c r="G361" s="20">
        <f>SUM(G362,G369)</f>
        <v>4517</v>
      </c>
      <c r="H361" s="20"/>
    </row>
    <row r="362" spans="1:8" ht="31.5">
      <c r="A362" s="26" t="s">
        <v>616</v>
      </c>
      <c r="B362" s="21" t="s">
        <v>36</v>
      </c>
      <c r="C362" s="21" t="s">
        <v>152</v>
      </c>
      <c r="D362" s="24" t="s">
        <v>617</v>
      </c>
      <c r="E362" s="44"/>
      <c r="F362" s="20">
        <f>SUM(F363,F366)</f>
        <v>4467</v>
      </c>
      <c r="G362" s="20">
        <f>SUM(G363,G366)</f>
        <v>4467</v>
      </c>
      <c r="H362" s="20"/>
    </row>
    <row r="363" spans="1:8" ht="31.5">
      <c r="A363" s="49" t="s">
        <v>198</v>
      </c>
      <c r="B363" s="21" t="s">
        <v>36</v>
      </c>
      <c r="C363" s="21" t="s">
        <v>152</v>
      </c>
      <c r="D363" s="24" t="s">
        <v>618</v>
      </c>
      <c r="E363" s="27"/>
      <c r="F363" s="20">
        <f>SUM(F364)</f>
        <v>467</v>
      </c>
      <c r="G363" s="20">
        <f>SUM(G364)</f>
        <v>467</v>
      </c>
      <c r="H363" s="20"/>
    </row>
    <row r="364" spans="1:8" ht="31.5">
      <c r="A364" s="26" t="s">
        <v>29</v>
      </c>
      <c r="B364" s="21" t="s">
        <v>36</v>
      </c>
      <c r="C364" s="21" t="s">
        <v>152</v>
      </c>
      <c r="D364" s="24" t="s">
        <v>618</v>
      </c>
      <c r="E364" s="27">
        <v>200</v>
      </c>
      <c r="F364" s="20">
        <f>SUM(F365)</f>
        <v>467</v>
      </c>
      <c r="G364" s="20">
        <f>SUM(G365)</f>
        <v>467</v>
      </c>
      <c r="H364" s="20"/>
    </row>
    <row r="365" spans="1:8" ht="31.5">
      <c r="A365" s="26" t="s">
        <v>30</v>
      </c>
      <c r="B365" s="21" t="s">
        <v>36</v>
      </c>
      <c r="C365" s="21" t="s">
        <v>152</v>
      </c>
      <c r="D365" s="24" t="s">
        <v>618</v>
      </c>
      <c r="E365" s="27">
        <v>240</v>
      </c>
      <c r="F365" s="20">
        <v>467</v>
      </c>
      <c r="G365" s="20">
        <v>467</v>
      </c>
      <c r="H365" s="20"/>
    </row>
    <row r="366" spans="1:8" ht="47.25">
      <c r="A366" s="26" t="s">
        <v>199</v>
      </c>
      <c r="B366" s="21" t="s">
        <v>36</v>
      </c>
      <c r="C366" s="21" t="s">
        <v>152</v>
      </c>
      <c r="D366" s="24" t="s">
        <v>619</v>
      </c>
      <c r="E366" s="27"/>
      <c r="F366" s="20">
        <f>SUM(F367)</f>
        <v>4000</v>
      </c>
      <c r="G366" s="20">
        <f>SUM(G367)</f>
        <v>4000</v>
      </c>
      <c r="H366" s="20"/>
    </row>
    <row r="367" spans="1:8" ht="31.5">
      <c r="A367" s="26" t="s">
        <v>29</v>
      </c>
      <c r="B367" s="21" t="s">
        <v>36</v>
      </c>
      <c r="C367" s="21" t="s">
        <v>152</v>
      </c>
      <c r="D367" s="24" t="s">
        <v>619</v>
      </c>
      <c r="E367" s="27">
        <v>200</v>
      </c>
      <c r="F367" s="20">
        <f>SUM(F368)</f>
        <v>4000</v>
      </c>
      <c r="G367" s="20">
        <f>SUM(G368)</f>
        <v>4000</v>
      </c>
      <c r="H367" s="20"/>
    </row>
    <row r="368" spans="1:8" ht="31.5">
      <c r="A368" s="26" t="s">
        <v>30</v>
      </c>
      <c r="B368" s="21" t="s">
        <v>36</v>
      </c>
      <c r="C368" s="21" t="s">
        <v>152</v>
      </c>
      <c r="D368" s="24" t="s">
        <v>619</v>
      </c>
      <c r="E368" s="27">
        <v>240</v>
      </c>
      <c r="F368" s="20">
        <v>4000</v>
      </c>
      <c r="G368" s="20">
        <v>4000</v>
      </c>
      <c r="H368" s="20"/>
    </row>
    <row r="369" spans="1:9" ht="31.5">
      <c r="A369" s="26" t="s">
        <v>623</v>
      </c>
      <c r="B369" s="21" t="s">
        <v>36</v>
      </c>
      <c r="C369" s="21" t="s">
        <v>152</v>
      </c>
      <c r="D369" s="22" t="s">
        <v>620</v>
      </c>
      <c r="E369" s="27"/>
      <c r="F369" s="20">
        <f>SUM(F370,)</f>
        <v>50</v>
      </c>
      <c r="G369" s="20">
        <f>SUM(G370,)</f>
        <v>50</v>
      </c>
      <c r="H369" s="20"/>
    </row>
    <row r="370" spans="1:9" ht="47.25">
      <c r="A370" s="26" t="s">
        <v>550</v>
      </c>
      <c r="B370" s="21" t="s">
        <v>36</v>
      </c>
      <c r="C370" s="21" t="s">
        <v>152</v>
      </c>
      <c r="D370" s="22" t="s">
        <v>621</v>
      </c>
      <c r="E370" s="27"/>
      <c r="F370" s="20">
        <f>SUM(F371)</f>
        <v>50</v>
      </c>
      <c r="G370" s="20">
        <f>SUM(G371)</f>
        <v>50</v>
      </c>
      <c r="H370" s="20"/>
    </row>
    <row r="371" spans="1:9" ht="31.5">
      <c r="A371" s="26" t="s">
        <v>29</v>
      </c>
      <c r="B371" s="21" t="s">
        <v>36</v>
      </c>
      <c r="C371" s="21" t="s">
        <v>152</v>
      </c>
      <c r="D371" s="22" t="s">
        <v>621</v>
      </c>
      <c r="E371" s="27">
        <v>200</v>
      </c>
      <c r="F371" s="20">
        <f>SUM(F372)</f>
        <v>50</v>
      </c>
      <c r="G371" s="20">
        <f>SUM(G372)</f>
        <v>50</v>
      </c>
      <c r="H371" s="20"/>
    </row>
    <row r="372" spans="1:9" ht="31.5">
      <c r="A372" s="26" t="s">
        <v>30</v>
      </c>
      <c r="B372" s="21" t="s">
        <v>36</v>
      </c>
      <c r="C372" s="21" t="s">
        <v>152</v>
      </c>
      <c r="D372" s="22" t="s">
        <v>621</v>
      </c>
      <c r="E372" s="27">
        <v>240</v>
      </c>
      <c r="F372" s="20">
        <v>50</v>
      </c>
      <c r="G372" s="20">
        <v>50</v>
      </c>
      <c r="H372" s="20"/>
    </row>
    <row r="373" spans="1:9" ht="31.5">
      <c r="A373" s="17" t="s">
        <v>53</v>
      </c>
      <c r="B373" s="21" t="s">
        <v>36</v>
      </c>
      <c r="C373" s="21" t="s">
        <v>152</v>
      </c>
      <c r="D373" s="22" t="s">
        <v>54</v>
      </c>
      <c r="E373" s="32"/>
      <c r="F373" s="20">
        <f t="shared" ref="F373:G377" si="24">SUM(F374)</f>
        <v>500</v>
      </c>
      <c r="G373" s="20">
        <f t="shared" si="24"/>
        <v>500</v>
      </c>
      <c r="H373" s="20"/>
    </row>
    <row r="374" spans="1:9" ht="15.75">
      <c r="A374" s="17" t="s">
        <v>201</v>
      </c>
      <c r="B374" s="21" t="s">
        <v>36</v>
      </c>
      <c r="C374" s="21" t="s">
        <v>152</v>
      </c>
      <c r="D374" s="24" t="s">
        <v>202</v>
      </c>
      <c r="E374" s="32"/>
      <c r="F374" s="20">
        <f t="shared" si="24"/>
        <v>500</v>
      </c>
      <c r="G374" s="20">
        <f t="shared" si="24"/>
        <v>500</v>
      </c>
      <c r="H374" s="20"/>
    </row>
    <row r="375" spans="1:9" ht="63">
      <c r="A375" s="50" t="s">
        <v>203</v>
      </c>
      <c r="B375" s="21" t="s">
        <v>36</v>
      </c>
      <c r="C375" s="21" t="s">
        <v>152</v>
      </c>
      <c r="D375" s="24" t="s">
        <v>204</v>
      </c>
      <c r="E375" s="32"/>
      <c r="F375" s="20">
        <f t="shared" si="24"/>
        <v>500</v>
      </c>
      <c r="G375" s="20">
        <f t="shared" si="24"/>
        <v>500</v>
      </c>
      <c r="H375" s="20"/>
    </row>
    <row r="376" spans="1:9" ht="15.75">
      <c r="A376" s="17" t="s">
        <v>205</v>
      </c>
      <c r="B376" s="21" t="s">
        <v>36</v>
      </c>
      <c r="C376" s="21" t="s">
        <v>152</v>
      </c>
      <c r="D376" s="24" t="s">
        <v>206</v>
      </c>
      <c r="E376" s="32"/>
      <c r="F376" s="20">
        <f t="shared" si="24"/>
        <v>500</v>
      </c>
      <c r="G376" s="20">
        <f t="shared" si="24"/>
        <v>500</v>
      </c>
      <c r="H376" s="20"/>
    </row>
    <row r="377" spans="1:9" ht="31.5">
      <c r="A377" s="26" t="s">
        <v>29</v>
      </c>
      <c r="B377" s="21" t="s">
        <v>36</v>
      </c>
      <c r="C377" s="21" t="s">
        <v>152</v>
      </c>
      <c r="D377" s="24" t="s">
        <v>206</v>
      </c>
      <c r="E377" s="27">
        <v>200</v>
      </c>
      <c r="F377" s="20">
        <f t="shared" si="24"/>
        <v>500</v>
      </c>
      <c r="G377" s="20">
        <f t="shared" si="24"/>
        <v>500</v>
      </c>
      <c r="H377" s="20"/>
    </row>
    <row r="378" spans="1:9" ht="31.5">
      <c r="A378" s="26" t="s">
        <v>30</v>
      </c>
      <c r="B378" s="21" t="s">
        <v>36</v>
      </c>
      <c r="C378" s="21" t="s">
        <v>152</v>
      </c>
      <c r="D378" s="24" t="s">
        <v>206</v>
      </c>
      <c r="E378" s="27">
        <v>240</v>
      </c>
      <c r="F378" s="20">
        <v>500</v>
      </c>
      <c r="G378" s="20">
        <v>500</v>
      </c>
      <c r="H378" s="20"/>
    </row>
    <row r="379" spans="1:9" ht="15.75">
      <c r="A379" s="26" t="s">
        <v>207</v>
      </c>
      <c r="B379" s="21" t="s">
        <v>36</v>
      </c>
      <c r="C379" s="21">
        <v>10</v>
      </c>
      <c r="D379" s="24"/>
      <c r="E379" s="27"/>
      <c r="F379" s="20">
        <f>SUM(F380)</f>
        <v>6941.9</v>
      </c>
      <c r="G379" s="20">
        <f>SUM(G380)</f>
        <v>6941.9</v>
      </c>
      <c r="H379" s="20"/>
    </row>
    <row r="380" spans="1:9" ht="66.75" customHeight="1">
      <c r="A380" s="17" t="s">
        <v>595</v>
      </c>
      <c r="B380" s="21" t="s">
        <v>36</v>
      </c>
      <c r="C380" s="21">
        <v>10</v>
      </c>
      <c r="D380" s="22" t="s">
        <v>139</v>
      </c>
      <c r="E380" s="27"/>
      <c r="F380" s="20">
        <f>SUM(F381)</f>
        <v>6941.9</v>
      </c>
      <c r="G380" s="20">
        <f>SUM(G381)</f>
        <v>6941.9</v>
      </c>
      <c r="H380" s="20"/>
      <c r="I380" s="93"/>
    </row>
    <row r="381" spans="1:9" ht="63">
      <c r="A381" s="17" t="s">
        <v>596</v>
      </c>
      <c r="B381" s="21" t="s">
        <v>36</v>
      </c>
      <c r="C381" s="21">
        <v>10</v>
      </c>
      <c r="D381" s="24" t="s">
        <v>530</v>
      </c>
      <c r="E381" s="27"/>
      <c r="F381" s="20">
        <f>SUM(F382,F386,F390,F394,F398,)</f>
        <v>6941.9</v>
      </c>
      <c r="G381" s="20">
        <f>SUM(G382,G386,G390,G394,G398,)</f>
        <v>6941.9</v>
      </c>
      <c r="H381" s="20"/>
    </row>
    <row r="382" spans="1:9" ht="47.25">
      <c r="A382" s="42" t="s">
        <v>208</v>
      </c>
      <c r="B382" s="21" t="s">
        <v>36</v>
      </c>
      <c r="C382" s="21">
        <v>10</v>
      </c>
      <c r="D382" s="24" t="s">
        <v>538</v>
      </c>
      <c r="E382" s="27"/>
      <c r="F382" s="20">
        <f t="shared" ref="F382:G384" si="25">SUM(F383)</f>
        <v>3088</v>
      </c>
      <c r="G382" s="20">
        <f t="shared" si="25"/>
        <v>3088</v>
      </c>
      <c r="H382" s="20"/>
    </row>
    <row r="383" spans="1:9" ht="31.5">
      <c r="A383" s="42" t="s">
        <v>209</v>
      </c>
      <c r="B383" s="21" t="s">
        <v>36</v>
      </c>
      <c r="C383" s="21">
        <v>10</v>
      </c>
      <c r="D383" s="24" t="s">
        <v>539</v>
      </c>
      <c r="E383" s="27"/>
      <c r="F383" s="20">
        <f t="shared" si="25"/>
        <v>3088</v>
      </c>
      <c r="G383" s="20">
        <f t="shared" si="25"/>
        <v>3088</v>
      </c>
      <c r="H383" s="20"/>
    </row>
    <row r="384" spans="1:9" ht="31.5">
      <c r="A384" s="26" t="s">
        <v>29</v>
      </c>
      <c r="B384" s="21" t="s">
        <v>36</v>
      </c>
      <c r="C384" s="21">
        <v>10</v>
      </c>
      <c r="D384" s="24" t="s">
        <v>539</v>
      </c>
      <c r="E384" s="27">
        <v>200</v>
      </c>
      <c r="F384" s="20">
        <f t="shared" si="25"/>
        <v>3088</v>
      </c>
      <c r="G384" s="20">
        <f t="shared" si="25"/>
        <v>3088</v>
      </c>
      <c r="H384" s="20"/>
    </row>
    <row r="385" spans="1:8" ht="31.5">
      <c r="A385" s="26" t="s">
        <v>30</v>
      </c>
      <c r="B385" s="21" t="s">
        <v>36</v>
      </c>
      <c r="C385" s="21">
        <v>10</v>
      </c>
      <c r="D385" s="24" t="s">
        <v>539</v>
      </c>
      <c r="E385" s="27">
        <v>240</v>
      </c>
      <c r="F385" s="20">
        <v>3088</v>
      </c>
      <c r="G385" s="20">
        <v>3088</v>
      </c>
      <c r="H385" s="20"/>
    </row>
    <row r="386" spans="1:8" ht="63">
      <c r="A386" s="42" t="s">
        <v>131</v>
      </c>
      <c r="B386" s="21" t="s">
        <v>36</v>
      </c>
      <c r="C386" s="21">
        <v>10</v>
      </c>
      <c r="D386" s="24" t="s">
        <v>531</v>
      </c>
      <c r="E386" s="27"/>
      <c r="F386" s="20">
        <f t="shared" ref="F386:G388" si="26">SUM(F387)</f>
        <v>1200</v>
      </c>
      <c r="G386" s="20">
        <f t="shared" si="26"/>
        <v>1200</v>
      </c>
      <c r="H386" s="20"/>
    </row>
    <row r="387" spans="1:8" ht="31.5">
      <c r="A387" s="42" t="s">
        <v>209</v>
      </c>
      <c r="B387" s="21" t="s">
        <v>36</v>
      </c>
      <c r="C387" s="21">
        <v>10</v>
      </c>
      <c r="D387" s="24" t="s">
        <v>540</v>
      </c>
      <c r="E387" s="27"/>
      <c r="F387" s="20">
        <f t="shared" si="26"/>
        <v>1200</v>
      </c>
      <c r="G387" s="20">
        <f t="shared" si="26"/>
        <v>1200</v>
      </c>
      <c r="H387" s="20"/>
    </row>
    <row r="388" spans="1:8" ht="31.5">
      <c r="A388" s="26" t="s">
        <v>29</v>
      </c>
      <c r="B388" s="21" t="s">
        <v>36</v>
      </c>
      <c r="C388" s="21">
        <v>10</v>
      </c>
      <c r="D388" s="24" t="s">
        <v>540</v>
      </c>
      <c r="E388" s="27">
        <v>200</v>
      </c>
      <c r="F388" s="20">
        <f t="shared" si="26"/>
        <v>1200</v>
      </c>
      <c r="G388" s="20">
        <f t="shared" si="26"/>
        <v>1200</v>
      </c>
      <c r="H388" s="20"/>
    </row>
    <row r="389" spans="1:8" ht="31.5">
      <c r="A389" s="26" t="s">
        <v>30</v>
      </c>
      <c r="B389" s="21" t="s">
        <v>36</v>
      </c>
      <c r="C389" s="21">
        <v>10</v>
      </c>
      <c r="D389" s="24" t="s">
        <v>540</v>
      </c>
      <c r="E389" s="27">
        <v>240</v>
      </c>
      <c r="F389" s="20">
        <v>1200</v>
      </c>
      <c r="G389" s="20">
        <v>1200</v>
      </c>
      <c r="H389" s="20"/>
    </row>
    <row r="390" spans="1:8" ht="52.5" customHeight="1">
      <c r="A390" s="42" t="s">
        <v>597</v>
      </c>
      <c r="B390" s="21" t="s">
        <v>36</v>
      </c>
      <c r="C390" s="21">
        <v>10</v>
      </c>
      <c r="D390" s="24" t="s">
        <v>541</v>
      </c>
      <c r="E390" s="27"/>
      <c r="F390" s="20">
        <f t="shared" ref="F390:G392" si="27">SUM(F391)</f>
        <v>950</v>
      </c>
      <c r="G390" s="20">
        <f t="shared" si="27"/>
        <v>950</v>
      </c>
      <c r="H390" s="20"/>
    </row>
    <row r="391" spans="1:8" ht="31.5">
      <c r="A391" s="42" t="s">
        <v>209</v>
      </c>
      <c r="B391" s="21" t="s">
        <v>36</v>
      </c>
      <c r="C391" s="21">
        <v>10</v>
      </c>
      <c r="D391" s="24" t="s">
        <v>542</v>
      </c>
      <c r="E391" s="27"/>
      <c r="F391" s="20">
        <f t="shared" si="27"/>
        <v>950</v>
      </c>
      <c r="G391" s="20">
        <f t="shared" si="27"/>
        <v>950</v>
      </c>
      <c r="H391" s="20"/>
    </row>
    <row r="392" spans="1:8" ht="31.5">
      <c r="A392" s="26" t="s">
        <v>29</v>
      </c>
      <c r="B392" s="21" t="s">
        <v>36</v>
      </c>
      <c r="C392" s="21">
        <v>10</v>
      </c>
      <c r="D392" s="24" t="s">
        <v>542</v>
      </c>
      <c r="E392" s="27">
        <v>200</v>
      </c>
      <c r="F392" s="20">
        <f t="shared" si="27"/>
        <v>950</v>
      </c>
      <c r="G392" s="20">
        <f t="shared" si="27"/>
        <v>950</v>
      </c>
      <c r="H392" s="20"/>
    </row>
    <row r="393" spans="1:8" ht="31.5">
      <c r="A393" s="26" t="s">
        <v>30</v>
      </c>
      <c r="B393" s="21" t="s">
        <v>36</v>
      </c>
      <c r="C393" s="21">
        <v>10</v>
      </c>
      <c r="D393" s="24" t="s">
        <v>542</v>
      </c>
      <c r="E393" s="27">
        <v>240</v>
      </c>
      <c r="F393" s="20">
        <v>950</v>
      </c>
      <c r="G393" s="20">
        <v>950</v>
      </c>
      <c r="H393" s="20"/>
    </row>
    <row r="394" spans="1:8" ht="47.25">
      <c r="A394" s="42" t="s">
        <v>598</v>
      </c>
      <c r="B394" s="21" t="s">
        <v>36</v>
      </c>
      <c r="C394" s="21">
        <v>10</v>
      </c>
      <c r="D394" s="24" t="s">
        <v>543</v>
      </c>
      <c r="E394" s="27"/>
      <c r="F394" s="20">
        <f t="shared" ref="F394:G396" si="28">SUM(F395)</f>
        <v>1503.9</v>
      </c>
      <c r="G394" s="20">
        <f t="shared" si="28"/>
        <v>1503.9</v>
      </c>
      <c r="H394" s="20"/>
    </row>
    <row r="395" spans="1:8" ht="31.5">
      <c r="A395" s="42" t="s">
        <v>209</v>
      </c>
      <c r="B395" s="21" t="s">
        <v>36</v>
      </c>
      <c r="C395" s="21">
        <v>10</v>
      </c>
      <c r="D395" s="24" t="s">
        <v>544</v>
      </c>
      <c r="E395" s="27"/>
      <c r="F395" s="20">
        <f t="shared" si="28"/>
        <v>1503.9</v>
      </c>
      <c r="G395" s="20">
        <f t="shared" si="28"/>
        <v>1503.9</v>
      </c>
      <c r="H395" s="20"/>
    </row>
    <row r="396" spans="1:8" ht="31.5">
      <c r="A396" s="26" t="s">
        <v>29</v>
      </c>
      <c r="B396" s="21" t="s">
        <v>36</v>
      </c>
      <c r="C396" s="21">
        <v>10</v>
      </c>
      <c r="D396" s="24" t="s">
        <v>544</v>
      </c>
      <c r="E396" s="27">
        <v>200</v>
      </c>
      <c r="F396" s="20">
        <f t="shared" si="28"/>
        <v>1503.9</v>
      </c>
      <c r="G396" s="20">
        <f t="shared" si="28"/>
        <v>1503.9</v>
      </c>
      <c r="H396" s="20"/>
    </row>
    <row r="397" spans="1:8" ht="31.5">
      <c r="A397" s="26" t="s">
        <v>30</v>
      </c>
      <c r="B397" s="21" t="s">
        <v>36</v>
      </c>
      <c r="C397" s="21">
        <v>10</v>
      </c>
      <c r="D397" s="24" t="s">
        <v>544</v>
      </c>
      <c r="E397" s="27">
        <v>240</v>
      </c>
      <c r="F397" s="20">
        <v>1503.9</v>
      </c>
      <c r="G397" s="20">
        <v>1503.9</v>
      </c>
      <c r="H397" s="20"/>
    </row>
    <row r="398" spans="1:8" ht="47.25">
      <c r="A398" s="42" t="s">
        <v>210</v>
      </c>
      <c r="B398" s="21" t="s">
        <v>36</v>
      </c>
      <c r="C398" s="21">
        <v>10</v>
      </c>
      <c r="D398" s="24" t="s">
        <v>545</v>
      </c>
      <c r="E398" s="27"/>
      <c r="F398" s="20">
        <f t="shared" ref="F398:G400" si="29">SUM(F399)</f>
        <v>200</v>
      </c>
      <c r="G398" s="20">
        <f t="shared" si="29"/>
        <v>200</v>
      </c>
      <c r="H398" s="20"/>
    </row>
    <row r="399" spans="1:8" ht="31.5">
      <c r="A399" s="42" t="s">
        <v>209</v>
      </c>
      <c r="B399" s="21" t="s">
        <v>36</v>
      </c>
      <c r="C399" s="21">
        <v>10</v>
      </c>
      <c r="D399" s="24" t="s">
        <v>546</v>
      </c>
      <c r="E399" s="27"/>
      <c r="F399" s="20">
        <f t="shared" si="29"/>
        <v>200</v>
      </c>
      <c r="G399" s="20">
        <f t="shared" si="29"/>
        <v>200</v>
      </c>
      <c r="H399" s="20"/>
    </row>
    <row r="400" spans="1:8" ht="31.5">
      <c r="A400" s="26" t="s">
        <v>29</v>
      </c>
      <c r="B400" s="21" t="s">
        <v>36</v>
      </c>
      <c r="C400" s="21">
        <v>10</v>
      </c>
      <c r="D400" s="24" t="s">
        <v>546</v>
      </c>
      <c r="E400" s="27">
        <v>200</v>
      </c>
      <c r="F400" s="20">
        <f t="shared" si="29"/>
        <v>200</v>
      </c>
      <c r="G400" s="20">
        <f t="shared" si="29"/>
        <v>200</v>
      </c>
      <c r="H400" s="20"/>
    </row>
    <row r="401" spans="1:8" ht="31.5">
      <c r="A401" s="26" t="s">
        <v>30</v>
      </c>
      <c r="B401" s="21" t="s">
        <v>36</v>
      </c>
      <c r="C401" s="21">
        <v>10</v>
      </c>
      <c r="D401" s="24" t="s">
        <v>546</v>
      </c>
      <c r="E401" s="27">
        <v>240</v>
      </c>
      <c r="F401" s="20">
        <v>200</v>
      </c>
      <c r="G401" s="20">
        <v>200</v>
      </c>
      <c r="H401" s="20"/>
    </row>
    <row r="402" spans="1:8" ht="15.75">
      <c r="A402" s="51" t="s">
        <v>211</v>
      </c>
      <c r="B402" s="21" t="s">
        <v>36</v>
      </c>
      <c r="C402" s="21">
        <v>12</v>
      </c>
      <c r="D402" s="23"/>
      <c r="E402" s="47"/>
      <c r="F402" s="20">
        <f>SUM(F403,F418,F424)</f>
        <v>8208</v>
      </c>
      <c r="G402" s="20">
        <f>SUM(G403,G418,G424)</f>
        <v>8208</v>
      </c>
    </row>
    <row r="403" spans="1:8" ht="33.75" customHeight="1">
      <c r="A403" s="17" t="s">
        <v>212</v>
      </c>
      <c r="B403" s="27" t="s">
        <v>36</v>
      </c>
      <c r="C403" s="27">
        <v>12</v>
      </c>
      <c r="D403" s="22" t="s">
        <v>213</v>
      </c>
      <c r="E403" s="32"/>
      <c r="F403" s="20">
        <f>SUM(F404,F413)</f>
        <v>6978</v>
      </c>
      <c r="G403" s="20">
        <f>SUM(G404,G413)</f>
        <v>6978</v>
      </c>
    </row>
    <row r="404" spans="1:8" ht="33.75" customHeight="1">
      <c r="A404" s="17" t="s">
        <v>214</v>
      </c>
      <c r="B404" s="27" t="s">
        <v>36</v>
      </c>
      <c r="C404" s="27">
        <v>12</v>
      </c>
      <c r="D404" s="24" t="s">
        <v>215</v>
      </c>
      <c r="E404" s="32"/>
      <c r="F404" s="20">
        <f>SUM(F405,F409)</f>
        <v>6600</v>
      </c>
      <c r="G404" s="20">
        <f>SUM(G405,G409)</f>
        <v>6600</v>
      </c>
    </row>
    <row r="405" spans="1:8" ht="31.5">
      <c r="A405" s="17" t="s">
        <v>216</v>
      </c>
      <c r="B405" s="21" t="s">
        <v>36</v>
      </c>
      <c r="C405" s="21">
        <v>12</v>
      </c>
      <c r="D405" s="24" t="s">
        <v>217</v>
      </c>
      <c r="E405" s="27"/>
      <c r="F405" s="20">
        <f>SUM(F406,)</f>
        <v>6000</v>
      </c>
      <c r="G405" s="20">
        <f>SUM(G406,)</f>
        <v>6000</v>
      </c>
    </row>
    <row r="406" spans="1:8" ht="47.25">
      <c r="A406" s="17" t="s">
        <v>218</v>
      </c>
      <c r="B406" s="21" t="s">
        <v>36</v>
      </c>
      <c r="C406" s="21">
        <v>12</v>
      </c>
      <c r="D406" s="24" t="s">
        <v>219</v>
      </c>
      <c r="E406" s="27"/>
      <c r="F406" s="20">
        <f>SUM(F407)</f>
        <v>6000</v>
      </c>
      <c r="G406" s="20">
        <f>SUM(G407)</f>
        <v>6000</v>
      </c>
    </row>
    <row r="407" spans="1:8" ht="15.75">
      <c r="A407" s="26" t="s">
        <v>31</v>
      </c>
      <c r="B407" s="27" t="s">
        <v>36</v>
      </c>
      <c r="C407" s="27">
        <v>12</v>
      </c>
      <c r="D407" s="24" t="s">
        <v>219</v>
      </c>
      <c r="E407" s="27">
        <v>800</v>
      </c>
      <c r="F407" s="20">
        <f>SUM(F408)</f>
        <v>6000</v>
      </c>
      <c r="G407" s="20">
        <f>SUM(G408)</f>
        <v>6000</v>
      </c>
    </row>
    <row r="408" spans="1:8" ht="47.25">
      <c r="A408" s="29" t="s">
        <v>220</v>
      </c>
      <c r="B408" s="27" t="s">
        <v>36</v>
      </c>
      <c r="C408" s="27">
        <v>12</v>
      </c>
      <c r="D408" s="24" t="s">
        <v>219</v>
      </c>
      <c r="E408" s="32">
        <v>810</v>
      </c>
      <c r="F408" s="20">
        <v>6000</v>
      </c>
      <c r="G408" s="20">
        <v>6000</v>
      </c>
    </row>
    <row r="409" spans="1:8" ht="31.5">
      <c r="A409" s="17" t="s">
        <v>221</v>
      </c>
      <c r="B409" s="21" t="s">
        <v>36</v>
      </c>
      <c r="C409" s="21">
        <v>12</v>
      </c>
      <c r="D409" s="24" t="s">
        <v>222</v>
      </c>
      <c r="E409" s="32"/>
      <c r="F409" s="20">
        <f t="shared" ref="F409:G411" si="30">SUM(F410)</f>
        <v>600</v>
      </c>
      <c r="G409" s="20">
        <f t="shared" si="30"/>
        <v>600</v>
      </c>
    </row>
    <row r="410" spans="1:8" ht="63">
      <c r="A410" s="17" t="s">
        <v>223</v>
      </c>
      <c r="B410" s="21" t="s">
        <v>36</v>
      </c>
      <c r="C410" s="21">
        <v>12</v>
      </c>
      <c r="D410" s="24" t="s">
        <v>224</v>
      </c>
      <c r="E410" s="32"/>
      <c r="F410" s="20">
        <f t="shared" si="30"/>
        <v>600</v>
      </c>
      <c r="G410" s="20">
        <f t="shared" si="30"/>
        <v>600</v>
      </c>
    </row>
    <row r="411" spans="1:8" ht="31.5">
      <c r="A411" s="26" t="s">
        <v>29</v>
      </c>
      <c r="B411" s="21" t="s">
        <v>36</v>
      </c>
      <c r="C411" s="21">
        <v>12</v>
      </c>
      <c r="D411" s="24" t="s">
        <v>224</v>
      </c>
      <c r="E411" s="27">
        <v>200</v>
      </c>
      <c r="F411" s="20">
        <f t="shared" si="30"/>
        <v>600</v>
      </c>
      <c r="G411" s="20">
        <f t="shared" si="30"/>
        <v>600</v>
      </c>
    </row>
    <row r="412" spans="1:8" ht="31.5">
      <c r="A412" s="26" t="s">
        <v>30</v>
      </c>
      <c r="B412" s="21" t="s">
        <v>36</v>
      </c>
      <c r="C412" s="21">
        <v>12</v>
      </c>
      <c r="D412" s="24" t="s">
        <v>224</v>
      </c>
      <c r="E412" s="27">
        <v>240</v>
      </c>
      <c r="F412" s="20">
        <v>600</v>
      </c>
      <c r="G412" s="20">
        <v>600</v>
      </c>
    </row>
    <row r="413" spans="1:8" ht="15.75">
      <c r="A413" s="29" t="s">
        <v>225</v>
      </c>
      <c r="B413" s="27" t="s">
        <v>36</v>
      </c>
      <c r="C413" s="27">
        <v>12</v>
      </c>
      <c r="D413" s="24" t="s">
        <v>226</v>
      </c>
      <c r="E413" s="32"/>
      <c r="F413" s="20">
        <f t="shared" ref="F413:G416" si="31">SUM(F414)</f>
        <v>378</v>
      </c>
      <c r="G413" s="20">
        <f t="shared" si="31"/>
        <v>378</v>
      </c>
    </row>
    <row r="414" spans="1:8" ht="31.5">
      <c r="A414" s="17" t="s">
        <v>227</v>
      </c>
      <c r="B414" s="27" t="s">
        <v>36</v>
      </c>
      <c r="C414" s="27">
        <v>12</v>
      </c>
      <c r="D414" s="24" t="s">
        <v>228</v>
      </c>
      <c r="E414" s="32"/>
      <c r="F414" s="20">
        <f t="shared" si="31"/>
        <v>378</v>
      </c>
      <c r="G414" s="20">
        <f t="shared" si="31"/>
        <v>378</v>
      </c>
    </row>
    <row r="415" spans="1:8" ht="48" customHeight="1">
      <c r="A415" s="17" t="s">
        <v>229</v>
      </c>
      <c r="B415" s="27" t="s">
        <v>36</v>
      </c>
      <c r="C415" s="27">
        <v>12</v>
      </c>
      <c r="D415" s="24" t="s">
        <v>230</v>
      </c>
      <c r="E415" s="32"/>
      <c r="F415" s="20">
        <f t="shared" si="31"/>
        <v>378</v>
      </c>
      <c r="G415" s="20">
        <f t="shared" si="31"/>
        <v>378</v>
      </c>
    </row>
    <row r="416" spans="1:8" ht="31.5">
      <c r="A416" s="26" t="s">
        <v>29</v>
      </c>
      <c r="B416" s="27" t="s">
        <v>36</v>
      </c>
      <c r="C416" s="27">
        <v>12</v>
      </c>
      <c r="D416" s="24" t="s">
        <v>230</v>
      </c>
      <c r="E416" s="32">
        <v>200</v>
      </c>
      <c r="F416" s="20">
        <f t="shared" si="31"/>
        <v>378</v>
      </c>
      <c r="G416" s="20">
        <f t="shared" si="31"/>
        <v>378</v>
      </c>
    </row>
    <row r="417" spans="1:8" ht="31.5">
      <c r="A417" s="26" t="s">
        <v>30</v>
      </c>
      <c r="B417" s="27" t="s">
        <v>36</v>
      </c>
      <c r="C417" s="27">
        <v>12</v>
      </c>
      <c r="D417" s="24" t="s">
        <v>230</v>
      </c>
      <c r="E417" s="32">
        <v>240</v>
      </c>
      <c r="F417" s="20">
        <v>378</v>
      </c>
      <c r="G417" s="20">
        <v>378</v>
      </c>
    </row>
    <row r="418" spans="1:8" ht="31.5">
      <c r="A418" s="17" t="s">
        <v>13</v>
      </c>
      <c r="B418" s="21" t="s">
        <v>36</v>
      </c>
      <c r="C418" s="21">
        <v>12</v>
      </c>
      <c r="D418" s="22" t="s">
        <v>14</v>
      </c>
      <c r="E418" s="32"/>
      <c r="F418" s="20">
        <f t="shared" ref="F418:G422" si="32">SUM(F419)</f>
        <v>100</v>
      </c>
      <c r="G418" s="20">
        <f t="shared" si="32"/>
        <v>100</v>
      </c>
    </row>
    <row r="419" spans="1:8" ht="31.5">
      <c r="A419" s="35" t="s">
        <v>231</v>
      </c>
      <c r="B419" s="21" t="s">
        <v>36</v>
      </c>
      <c r="C419" s="21">
        <v>12</v>
      </c>
      <c r="D419" s="22" t="s">
        <v>232</v>
      </c>
      <c r="E419" s="44"/>
      <c r="F419" s="20">
        <f t="shared" si="32"/>
        <v>100</v>
      </c>
      <c r="G419" s="20">
        <f t="shared" si="32"/>
        <v>100</v>
      </c>
    </row>
    <row r="420" spans="1:8" ht="31.5">
      <c r="A420" s="35" t="s">
        <v>233</v>
      </c>
      <c r="B420" s="21" t="s">
        <v>36</v>
      </c>
      <c r="C420" s="21">
        <v>12</v>
      </c>
      <c r="D420" s="22" t="s">
        <v>234</v>
      </c>
      <c r="E420" s="44"/>
      <c r="F420" s="20">
        <f t="shared" si="32"/>
        <v>100</v>
      </c>
      <c r="G420" s="20">
        <f t="shared" si="32"/>
        <v>100</v>
      </c>
    </row>
    <row r="421" spans="1:8" ht="31.5">
      <c r="A421" s="35" t="s">
        <v>235</v>
      </c>
      <c r="B421" s="21" t="s">
        <v>36</v>
      </c>
      <c r="C421" s="21">
        <v>12</v>
      </c>
      <c r="D421" s="22" t="s">
        <v>236</v>
      </c>
      <c r="E421" s="44"/>
      <c r="F421" s="20">
        <f t="shared" si="32"/>
        <v>100</v>
      </c>
      <c r="G421" s="20">
        <f t="shared" si="32"/>
        <v>100</v>
      </c>
    </row>
    <row r="422" spans="1:8" ht="31.5">
      <c r="A422" s="26" t="s">
        <v>29</v>
      </c>
      <c r="B422" s="21" t="s">
        <v>36</v>
      </c>
      <c r="C422" s="21">
        <v>12</v>
      </c>
      <c r="D422" s="22" t="s">
        <v>236</v>
      </c>
      <c r="E422" s="27">
        <v>200</v>
      </c>
      <c r="F422" s="20">
        <f t="shared" si="32"/>
        <v>100</v>
      </c>
      <c r="G422" s="20">
        <f t="shared" si="32"/>
        <v>100</v>
      </c>
    </row>
    <row r="423" spans="1:8" ht="31.5">
      <c r="A423" s="26" t="s">
        <v>30</v>
      </c>
      <c r="B423" s="21" t="s">
        <v>36</v>
      </c>
      <c r="C423" s="21">
        <v>12</v>
      </c>
      <c r="D423" s="22" t="s">
        <v>236</v>
      </c>
      <c r="E423" s="27">
        <v>240</v>
      </c>
      <c r="F423" s="52">
        <v>100</v>
      </c>
      <c r="G423" s="52">
        <v>100</v>
      </c>
    </row>
    <row r="424" spans="1:8" ht="47.25">
      <c r="A424" s="42" t="s">
        <v>138</v>
      </c>
      <c r="B424" s="27" t="s">
        <v>36</v>
      </c>
      <c r="C424" s="27">
        <v>12</v>
      </c>
      <c r="D424" s="24" t="s">
        <v>70</v>
      </c>
      <c r="E424" s="21"/>
      <c r="F424" s="20">
        <f>SUM(F425)</f>
        <v>1130</v>
      </c>
      <c r="G424" s="20">
        <f>SUM(G425)</f>
        <v>1130</v>
      </c>
    </row>
    <row r="425" spans="1:8" ht="65.25" customHeight="1">
      <c r="A425" s="17" t="s">
        <v>140</v>
      </c>
      <c r="B425" s="21" t="s">
        <v>36</v>
      </c>
      <c r="C425" s="21">
        <v>12</v>
      </c>
      <c r="D425" s="24" t="s">
        <v>72</v>
      </c>
      <c r="E425" s="21"/>
      <c r="F425" s="20">
        <f>SUM(F426,F429)</f>
        <v>1130</v>
      </c>
      <c r="G425" s="20">
        <f>SUM(G426,G429)</f>
        <v>1130</v>
      </c>
      <c r="H425" s="20"/>
    </row>
    <row r="426" spans="1:8" ht="49.5" customHeight="1">
      <c r="A426" s="17" t="s">
        <v>237</v>
      </c>
      <c r="B426" s="21" t="s">
        <v>36</v>
      </c>
      <c r="C426" s="21">
        <v>12</v>
      </c>
      <c r="D426" s="24" t="s">
        <v>528</v>
      </c>
      <c r="E426" s="27"/>
      <c r="F426" s="20">
        <f>SUM(F427)</f>
        <v>750</v>
      </c>
      <c r="G426" s="20">
        <f>SUM(G427)</f>
        <v>750</v>
      </c>
      <c r="H426" s="20"/>
    </row>
    <row r="427" spans="1:8" ht="31.5">
      <c r="A427" s="26" t="s">
        <v>29</v>
      </c>
      <c r="B427" s="21" t="s">
        <v>36</v>
      </c>
      <c r="C427" s="21">
        <v>12</v>
      </c>
      <c r="D427" s="24" t="s">
        <v>528</v>
      </c>
      <c r="E427" s="27">
        <v>200</v>
      </c>
      <c r="F427" s="20">
        <f>SUM(F428)</f>
        <v>750</v>
      </c>
      <c r="G427" s="20">
        <f>SUM(G428)</f>
        <v>750</v>
      </c>
      <c r="H427" s="20"/>
    </row>
    <row r="428" spans="1:8" ht="31.5">
      <c r="A428" s="26" t="s">
        <v>30</v>
      </c>
      <c r="B428" s="21" t="s">
        <v>36</v>
      </c>
      <c r="C428" s="21">
        <v>12</v>
      </c>
      <c r="D428" s="24" t="s">
        <v>528</v>
      </c>
      <c r="E428" s="27">
        <v>240</v>
      </c>
      <c r="F428" s="20">
        <v>750</v>
      </c>
      <c r="G428" s="20">
        <v>750</v>
      </c>
      <c r="H428" s="20"/>
    </row>
    <row r="429" spans="1:8" ht="64.5" customHeight="1">
      <c r="A429" s="17" t="s">
        <v>238</v>
      </c>
      <c r="B429" s="21" t="s">
        <v>36</v>
      </c>
      <c r="C429" s="21">
        <v>12</v>
      </c>
      <c r="D429" s="24" t="s">
        <v>529</v>
      </c>
      <c r="E429" s="31"/>
      <c r="F429" s="20">
        <f>SUM(F430)</f>
        <v>380</v>
      </c>
      <c r="G429" s="20">
        <f>SUM(G430)</f>
        <v>380</v>
      </c>
      <c r="H429" s="20"/>
    </row>
    <row r="430" spans="1:8" ht="31.5">
      <c r="A430" s="26" t="s">
        <v>29</v>
      </c>
      <c r="B430" s="21" t="s">
        <v>36</v>
      </c>
      <c r="C430" s="21">
        <v>12</v>
      </c>
      <c r="D430" s="24" t="s">
        <v>529</v>
      </c>
      <c r="E430" s="27">
        <v>200</v>
      </c>
      <c r="F430" s="20">
        <f>SUM(F431)</f>
        <v>380</v>
      </c>
      <c r="G430" s="20">
        <f>SUM(G431)</f>
        <v>380</v>
      </c>
      <c r="H430" s="20"/>
    </row>
    <row r="431" spans="1:8" ht="31.5">
      <c r="A431" s="26" t="s">
        <v>30</v>
      </c>
      <c r="B431" s="21" t="s">
        <v>36</v>
      </c>
      <c r="C431" s="21">
        <v>12</v>
      </c>
      <c r="D431" s="24" t="s">
        <v>529</v>
      </c>
      <c r="E431" s="27">
        <v>240</v>
      </c>
      <c r="F431" s="52">
        <v>380</v>
      </c>
      <c r="G431" s="52">
        <v>380</v>
      </c>
      <c r="H431" s="52"/>
    </row>
    <row r="432" spans="1:8" ht="15.75">
      <c r="A432" s="26"/>
      <c r="B432" s="27"/>
      <c r="C432" s="27"/>
      <c r="D432" s="22"/>
      <c r="E432" s="27"/>
      <c r="F432" s="20"/>
      <c r="G432" s="20"/>
    </row>
    <row r="433" spans="1:8" ht="15.75">
      <c r="A433" s="45" t="s">
        <v>239</v>
      </c>
      <c r="B433" s="14" t="s">
        <v>240</v>
      </c>
      <c r="C433" s="14"/>
      <c r="D433" s="15"/>
      <c r="E433" s="15"/>
      <c r="F433" s="16">
        <f>SUM(F434,F459,F452)</f>
        <v>104249.1</v>
      </c>
      <c r="G433" s="16">
        <f>SUM(G434,G459,G452)</f>
        <v>104434.6</v>
      </c>
      <c r="H433" s="20"/>
    </row>
    <row r="434" spans="1:8" ht="20.25" customHeight="1">
      <c r="A434" s="29" t="s">
        <v>241</v>
      </c>
      <c r="B434" s="18" t="s">
        <v>240</v>
      </c>
      <c r="C434" s="18" t="s">
        <v>10</v>
      </c>
      <c r="D434" s="19"/>
      <c r="E434" s="53"/>
      <c r="F434" s="20">
        <f>SUM(F435,F444,)</f>
        <v>16920.3</v>
      </c>
      <c r="G434" s="20">
        <f>SUM(G435,G444,)</f>
        <v>17105.8</v>
      </c>
      <c r="H434" s="20"/>
    </row>
    <row r="435" spans="1:8" ht="48" customHeight="1">
      <c r="A435" s="17" t="s">
        <v>258</v>
      </c>
      <c r="B435" s="18" t="s">
        <v>240</v>
      </c>
      <c r="C435" s="53" t="s">
        <v>10</v>
      </c>
      <c r="D435" s="22" t="s">
        <v>242</v>
      </c>
      <c r="E435" s="53"/>
      <c r="F435" s="20">
        <f t="shared" ref="F435:G442" si="33">SUM(F436)</f>
        <v>16670.3</v>
      </c>
      <c r="G435" s="20">
        <f t="shared" si="33"/>
        <v>16855.8</v>
      </c>
      <c r="H435" s="20"/>
    </row>
    <row r="436" spans="1:8" ht="32.25" customHeight="1">
      <c r="A436" s="17" t="s">
        <v>243</v>
      </c>
      <c r="B436" s="18" t="s">
        <v>240</v>
      </c>
      <c r="C436" s="53" t="s">
        <v>10</v>
      </c>
      <c r="D436" s="24" t="s">
        <v>244</v>
      </c>
      <c r="E436" s="53"/>
      <c r="F436" s="20">
        <f t="shared" si="33"/>
        <v>16670.3</v>
      </c>
      <c r="G436" s="20">
        <f t="shared" si="33"/>
        <v>16855.8</v>
      </c>
      <c r="H436" s="20"/>
    </row>
    <row r="437" spans="1:8" ht="31.5">
      <c r="A437" s="42" t="s">
        <v>245</v>
      </c>
      <c r="B437" s="53" t="s">
        <v>240</v>
      </c>
      <c r="C437" s="53" t="s">
        <v>10</v>
      </c>
      <c r="D437" s="24" t="s">
        <v>246</v>
      </c>
      <c r="E437" s="53"/>
      <c r="F437" s="20">
        <f>SUM(F438,F441)</f>
        <v>16670.3</v>
      </c>
      <c r="G437" s="20">
        <f>SUM(G438,G441)</f>
        <v>16855.8</v>
      </c>
      <c r="H437" s="20"/>
    </row>
    <row r="438" spans="1:8" ht="47.25">
      <c r="A438" s="94" t="s">
        <v>515</v>
      </c>
      <c r="B438" s="53" t="s">
        <v>240</v>
      </c>
      <c r="C438" s="53" t="s">
        <v>10</v>
      </c>
      <c r="D438" s="24" t="s">
        <v>516</v>
      </c>
      <c r="E438" s="53"/>
      <c r="F438" s="20">
        <f>SUM(F439)</f>
        <v>14920.3</v>
      </c>
      <c r="G438" s="20">
        <f>SUM(G439)</f>
        <v>15105.8</v>
      </c>
      <c r="H438" s="20"/>
    </row>
    <row r="439" spans="1:8" ht="31.5">
      <c r="A439" s="26" t="s">
        <v>29</v>
      </c>
      <c r="B439" s="53" t="s">
        <v>240</v>
      </c>
      <c r="C439" s="53" t="s">
        <v>10</v>
      </c>
      <c r="D439" s="24" t="s">
        <v>516</v>
      </c>
      <c r="E439" s="27">
        <v>200</v>
      </c>
      <c r="F439" s="20">
        <f>SUM(F440)</f>
        <v>14920.3</v>
      </c>
      <c r="G439" s="20">
        <f>SUM(G440)</f>
        <v>15105.8</v>
      </c>
      <c r="H439" s="20"/>
    </row>
    <row r="440" spans="1:8" ht="31.5">
      <c r="A440" s="26" t="s">
        <v>30</v>
      </c>
      <c r="B440" s="53" t="s">
        <v>240</v>
      </c>
      <c r="C440" s="53" t="s">
        <v>10</v>
      </c>
      <c r="D440" s="24" t="s">
        <v>516</v>
      </c>
      <c r="E440" s="27">
        <v>240</v>
      </c>
      <c r="F440" s="20">
        <v>14920.3</v>
      </c>
      <c r="G440" s="20">
        <v>15105.8</v>
      </c>
      <c r="H440" s="20"/>
    </row>
    <row r="441" spans="1:8" ht="31.5">
      <c r="A441" s="38" t="s">
        <v>247</v>
      </c>
      <c r="B441" s="53" t="s">
        <v>240</v>
      </c>
      <c r="C441" s="53" t="s">
        <v>10</v>
      </c>
      <c r="D441" s="24" t="s">
        <v>248</v>
      </c>
      <c r="E441" s="27"/>
      <c r="F441" s="20">
        <f t="shared" si="33"/>
        <v>1750</v>
      </c>
      <c r="G441" s="20">
        <f t="shared" si="33"/>
        <v>1750</v>
      </c>
      <c r="H441" s="20"/>
    </row>
    <row r="442" spans="1:8" ht="31.5">
      <c r="A442" s="26" t="s">
        <v>29</v>
      </c>
      <c r="B442" s="53" t="s">
        <v>240</v>
      </c>
      <c r="C442" s="53" t="s">
        <v>10</v>
      </c>
      <c r="D442" s="24" t="s">
        <v>248</v>
      </c>
      <c r="E442" s="27">
        <v>200</v>
      </c>
      <c r="F442" s="20">
        <f t="shared" si="33"/>
        <v>1750</v>
      </c>
      <c r="G442" s="20">
        <f t="shared" si="33"/>
        <v>1750</v>
      </c>
      <c r="H442" s="20"/>
    </row>
    <row r="443" spans="1:8" ht="31.5">
      <c r="A443" s="26" t="s">
        <v>30</v>
      </c>
      <c r="B443" s="53" t="s">
        <v>240</v>
      </c>
      <c r="C443" s="53" t="s">
        <v>10</v>
      </c>
      <c r="D443" s="24" t="s">
        <v>248</v>
      </c>
      <c r="E443" s="27">
        <v>240</v>
      </c>
      <c r="F443" s="20">
        <v>1750</v>
      </c>
      <c r="G443" s="20">
        <v>1750</v>
      </c>
      <c r="H443" s="20"/>
    </row>
    <row r="444" spans="1:8" ht="47.25">
      <c r="A444" s="17" t="s">
        <v>249</v>
      </c>
      <c r="B444" s="53" t="s">
        <v>240</v>
      </c>
      <c r="C444" s="53" t="s">
        <v>10</v>
      </c>
      <c r="D444" s="22" t="s">
        <v>250</v>
      </c>
      <c r="E444" s="27"/>
      <c r="F444" s="20">
        <f>SUM(F445)</f>
        <v>250</v>
      </c>
      <c r="G444" s="20">
        <f>SUM(G445)</f>
        <v>250</v>
      </c>
      <c r="H444" s="20"/>
    </row>
    <row r="445" spans="1:8" ht="47.25">
      <c r="A445" s="17" t="s">
        <v>251</v>
      </c>
      <c r="B445" s="53" t="s">
        <v>240</v>
      </c>
      <c r="C445" s="53" t="s">
        <v>10</v>
      </c>
      <c r="D445" s="22" t="s">
        <v>252</v>
      </c>
      <c r="E445" s="27"/>
      <c r="F445" s="20">
        <f>SUM(F446,F449)</f>
        <v>250</v>
      </c>
      <c r="G445" s="20">
        <f>SUM(G446,G449)</f>
        <v>250</v>
      </c>
      <c r="H445" s="20"/>
    </row>
    <row r="446" spans="1:8" ht="31.5">
      <c r="A446" s="38" t="s">
        <v>253</v>
      </c>
      <c r="B446" s="53" t="s">
        <v>240</v>
      </c>
      <c r="C446" s="53" t="s">
        <v>10</v>
      </c>
      <c r="D446" s="22" t="s">
        <v>254</v>
      </c>
      <c r="E446" s="27"/>
      <c r="F446" s="20">
        <f>SUM(F447)</f>
        <v>150</v>
      </c>
      <c r="G446" s="20">
        <f>SUM(G447)</f>
        <v>150</v>
      </c>
      <c r="H446" s="20"/>
    </row>
    <row r="447" spans="1:8" ht="31.5">
      <c r="A447" s="26" t="s">
        <v>29</v>
      </c>
      <c r="B447" s="53" t="s">
        <v>240</v>
      </c>
      <c r="C447" s="53" t="s">
        <v>10</v>
      </c>
      <c r="D447" s="22" t="s">
        <v>254</v>
      </c>
      <c r="E447" s="27">
        <v>200</v>
      </c>
      <c r="F447" s="20">
        <f>SUM(F448)</f>
        <v>150</v>
      </c>
      <c r="G447" s="20">
        <f>SUM(G448)</f>
        <v>150</v>
      </c>
      <c r="H447" s="20"/>
    </row>
    <row r="448" spans="1:8" ht="31.5">
      <c r="A448" s="26" t="s">
        <v>30</v>
      </c>
      <c r="B448" s="53" t="s">
        <v>240</v>
      </c>
      <c r="C448" s="53" t="s">
        <v>10</v>
      </c>
      <c r="D448" s="22" t="s">
        <v>254</v>
      </c>
      <c r="E448" s="27">
        <v>240</v>
      </c>
      <c r="F448" s="20">
        <v>150</v>
      </c>
      <c r="G448" s="20">
        <v>150</v>
      </c>
      <c r="H448" s="20"/>
    </row>
    <row r="449" spans="1:8" ht="31.5">
      <c r="A449" s="38" t="s">
        <v>255</v>
      </c>
      <c r="B449" s="53" t="s">
        <v>240</v>
      </c>
      <c r="C449" s="53" t="s">
        <v>10</v>
      </c>
      <c r="D449" s="22" t="s">
        <v>256</v>
      </c>
      <c r="E449" s="27"/>
      <c r="F449" s="20">
        <f>SUM(F450)</f>
        <v>100</v>
      </c>
      <c r="G449" s="20">
        <f>SUM(G450)</f>
        <v>100</v>
      </c>
      <c r="H449" s="20"/>
    </row>
    <row r="450" spans="1:8" ht="15.75">
      <c r="A450" s="26" t="s">
        <v>31</v>
      </c>
      <c r="B450" s="53" t="s">
        <v>240</v>
      </c>
      <c r="C450" s="53" t="s">
        <v>10</v>
      </c>
      <c r="D450" s="22" t="s">
        <v>256</v>
      </c>
      <c r="E450" s="27">
        <v>800</v>
      </c>
      <c r="F450" s="20">
        <f>SUM(F451)</f>
        <v>100</v>
      </c>
      <c r="G450" s="20">
        <f>SUM(G451)</f>
        <v>100</v>
      </c>
      <c r="H450" s="20"/>
    </row>
    <row r="451" spans="1:8" ht="47.25">
      <c r="A451" s="29" t="s">
        <v>220</v>
      </c>
      <c r="B451" s="53" t="s">
        <v>240</v>
      </c>
      <c r="C451" s="53" t="s">
        <v>10</v>
      </c>
      <c r="D451" s="22" t="s">
        <v>256</v>
      </c>
      <c r="E451" s="27">
        <v>810</v>
      </c>
      <c r="F451" s="20">
        <v>100</v>
      </c>
      <c r="G451" s="20">
        <v>100</v>
      </c>
      <c r="H451" s="20"/>
    </row>
    <row r="452" spans="1:8" ht="15.75">
      <c r="A452" s="26" t="s">
        <v>257</v>
      </c>
      <c r="B452" s="53" t="s">
        <v>240</v>
      </c>
      <c r="C452" s="53" t="s">
        <v>12</v>
      </c>
      <c r="D452" s="22"/>
      <c r="E452" s="27"/>
      <c r="F452" s="20">
        <f t="shared" ref="F452:G457" si="34">SUM(F453)</f>
        <v>800</v>
      </c>
      <c r="G452" s="20">
        <f t="shared" si="34"/>
        <v>800</v>
      </c>
      <c r="H452" s="20"/>
    </row>
    <row r="453" spans="1:8" ht="31.5" customHeight="1">
      <c r="A453" s="17" t="s">
        <v>258</v>
      </c>
      <c r="B453" s="18" t="s">
        <v>240</v>
      </c>
      <c r="C453" s="53" t="s">
        <v>12</v>
      </c>
      <c r="D453" s="22" t="s">
        <v>242</v>
      </c>
      <c r="E453" s="27"/>
      <c r="F453" s="20">
        <f t="shared" si="34"/>
        <v>800</v>
      </c>
      <c r="G453" s="20">
        <f t="shared" si="34"/>
        <v>800</v>
      </c>
      <c r="H453" s="20"/>
    </row>
    <row r="454" spans="1:8" ht="31.5">
      <c r="A454" s="17" t="s">
        <v>243</v>
      </c>
      <c r="B454" s="18" t="s">
        <v>240</v>
      </c>
      <c r="C454" s="53" t="s">
        <v>12</v>
      </c>
      <c r="D454" s="24" t="s">
        <v>244</v>
      </c>
      <c r="E454" s="27"/>
      <c r="F454" s="20">
        <f t="shared" si="34"/>
        <v>800</v>
      </c>
      <c r="G454" s="20">
        <f t="shared" si="34"/>
        <v>800</v>
      </c>
      <c r="H454" s="20"/>
    </row>
    <row r="455" spans="1:8" ht="31.5">
      <c r="A455" s="42" t="s">
        <v>245</v>
      </c>
      <c r="B455" s="18" t="s">
        <v>240</v>
      </c>
      <c r="C455" s="53" t="s">
        <v>12</v>
      </c>
      <c r="D455" s="24" t="s">
        <v>246</v>
      </c>
      <c r="E455" s="27"/>
      <c r="F455" s="20">
        <f t="shared" si="34"/>
        <v>800</v>
      </c>
      <c r="G455" s="20">
        <f t="shared" si="34"/>
        <v>800</v>
      </c>
      <c r="H455" s="20"/>
    </row>
    <row r="456" spans="1:8" ht="31.5">
      <c r="A456" s="26" t="s">
        <v>514</v>
      </c>
      <c r="B456" s="53" t="s">
        <v>240</v>
      </c>
      <c r="C456" s="53" t="s">
        <v>12</v>
      </c>
      <c r="D456" s="24" t="s">
        <v>259</v>
      </c>
      <c r="E456" s="27"/>
      <c r="F456" s="20">
        <f t="shared" si="34"/>
        <v>800</v>
      </c>
      <c r="G456" s="20">
        <f t="shared" si="34"/>
        <v>800</v>
      </c>
      <c r="H456" s="20"/>
    </row>
    <row r="457" spans="1:8" ht="31.5">
      <c r="A457" s="26" t="s">
        <v>29</v>
      </c>
      <c r="B457" s="53" t="s">
        <v>240</v>
      </c>
      <c r="C457" s="53" t="s">
        <v>12</v>
      </c>
      <c r="D457" s="24" t="s">
        <v>259</v>
      </c>
      <c r="E457" s="27">
        <v>200</v>
      </c>
      <c r="F457" s="20">
        <f t="shared" si="34"/>
        <v>800</v>
      </c>
      <c r="G457" s="20">
        <f t="shared" si="34"/>
        <v>800</v>
      </c>
      <c r="H457" s="20"/>
    </row>
    <row r="458" spans="1:8" ht="31.5">
      <c r="A458" s="26" t="s">
        <v>30</v>
      </c>
      <c r="B458" s="53" t="s">
        <v>240</v>
      </c>
      <c r="C458" s="53" t="s">
        <v>12</v>
      </c>
      <c r="D458" s="24" t="s">
        <v>259</v>
      </c>
      <c r="E458" s="27">
        <v>240</v>
      </c>
      <c r="F458" s="20">
        <v>800</v>
      </c>
      <c r="G458" s="20">
        <v>800</v>
      </c>
      <c r="H458" s="20"/>
    </row>
    <row r="459" spans="1:8" ht="15.75">
      <c r="A459" s="29" t="s">
        <v>260</v>
      </c>
      <c r="B459" s="22" t="s">
        <v>240</v>
      </c>
      <c r="C459" s="22" t="s">
        <v>24</v>
      </c>
      <c r="D459" s="55"/>
      <c r="E459" s="22"/>
      <c r="F459" s="20">
        <f>SUM(F460,F476)</f>
        <v>86528.8</v>
      </c>
      <c r="G459" s="20">
        <f>SUM(G460,G476)</f>
        <v>86528.8</v>
      </c>
      <c r="H459" s="20"/>
    </row>
    <row r="460" spans="1:8" ht="32.25" customHeight="1">
      <c r="A460" s="17" t="s">
        <v>258</v>
      </c>
      <c r="B460" s="18" t="s">
        <v>240</v>
      </c>
      <c r="C460" s="22" t="s">
        <v>24</v>
      </c>
      <c r="D460" s="22" t="s">
        <v>242</v>
      </c>
      <c r="E460" s="32"/>
      <c r="F460" s="20">
        <f>SUM(F461)</f>
        <v>85528.8</v>
      </c>
      <c r="G460" s="20">
        <f>SUM(G461)</f>
        <v>85528.8</v>
      </c>
      <c r="H460" s="20"/>
    </row>
    <row r="461" spans="1:8" ht="15.75">
      <c r="A461" s="17" t="s">
        <v>261</v>
      </c>
      <c r="B461" s="18" t="s">
        <v>240</v>
      </c>
      <c r="C461" s="22" t="s">
        <v>24</v>
      </c>
      <c r="D461" s="24" t="s">
        <v>262</v>
      </c>
      <c r="E461" s="32"/>
      <c r="F461" s="20">
        <f>SUM(F462)</f>
        <v>85528.8</v>
      </c>
      <c r="G461" s="20">
        <f>SUM(G462)</f>
        <v>85528.8</v>
      </c>
      <c r="H461" s="20"/>
    </row>
    <row r="462" spans="1:8" ht="31.5">
      <c r="A462" s="56" t="s">
        <v>263</v>
      </c>
      <c r="B462" s="31" t="s">
        <v>240</v>
      </c>
      <c r="C462" s="22" t="s">
        <v>24</v>
      </c>
      <c r="D462" s="24" t="s">
        <v>264</v>
      </c>
      <c r="E462" s="32"/>
      <c r="F462" s="20">
        <f>SUM(F463,F466,F469,F472)</f>
        <v>85528.8</v>
      </c>
      <c r="G462" s="20">
        <f>SUM(G463,G466,G469,G472)</f>
        <v>85528.8</v>
      </c>
      <c r="H462" s="20"/>
    </row>
    <row r="463" spans="1:8" ht="15.75">
      <c r="A463" s="56" t="s">
        <v>265</v>
      </c>
      <c r="B463" s="53" t="s">
        <v>240</v>
      </c>
      <c r="C463" s="22" t="s">
        <v>24</v>
      </c>
      <c r="D463" s="24" t="s">
        <v>266</v>
      </c>
      <c r="E463" s="27"/>
      <c r="F463" s="20">
        <f>SUM(F464)</f>
        <v>10846</v>
      </c>
      <c r="G463" s="20">
        <f>SUM(G464)</f>
        <v>10846</v>
      </c>
      <c r="H463" s="20"/>
    </row>
    <row r="464" spans="1:8" ht="31.5">
      <c r="A464" s="26" t="s">
        <v>29</v>
      </c>
      <c r="B464" s="53" t="s">
        <v>240</v>
      </c>
      <c r="C464" s="22" t="s">
        <v>24</v>
      </c>
      <c r="D464" s="24" t="s">
        <v>266</v>
      </c>
      <c r="E464" s="27">
        <v>200</v>
      </c>
      <c r="F464" s="20">
        <f>SUM(F465)</f>
        <v>10846</v>
      </c>
      <c r="G464" s="20">
        <f>SUM(G465)</f>
        <v>10846</v>
      </c>
      <c r="H464" s="20"/>
    </row>
    <row r="465" spans="1:8" ht="31.5">
      <c r="A465" s="26" t="s">
        <v>30</v>
      </c>
      <c r="B465" s="53" t="s">
        <v>240</v>
      </c>
      <c r="C465" s="22" t="s">
        <v>24</v>
      </c>
      <c r="D465" s="24" t="s">
        <v>266</v>
      </c>
      <c r="E465" s="27">
        <v>240</v>
      </c>
      <c r="F465" s="20">
        <v>10846</v>
      </c>
      <c r="G465" s="20">
        <v>10846</v>
      </c>
      <c r="H465" s="20"/>
    </row>
    <row r="466" spans="1:8" ht="15.75">
      <c r="A466" s="56" t="s">
        <v>267</v>
      </c>
      <c r="B466" s="53" t="s">
        <v>240</v>
      </c>
      <c r="C466" s="22" t="s">
        <v>24</v>
      </c>
      <c r="D466" s="24" t="s">
        <v>268</v>
      </c>
      <c r="E466" s="27"/>
      <c r="F466" s="20">
        <f>SUM(F467)</f>
        <v>5000</v>
      </c>
      <c r="G466" s="20">
        <f>SUM(G467)</f>
        <v>5000</v>
      </c>
      <c r="H466" s="20"/>
    </row>
    <row r="467" spans="1:8" ht="31.5">
      <c r="A467" s="26" t="s">
        <v>29</v>
      </c>
      <c r="B467" s="53" t="s">
        <v>240</v>
      </c>
      <c r="C467" s="22" t="s">
        <v>24</v>
      </c>
      <c r="D467" s="24" t="s">
        <v>268</v>
      </c>
      <c r="E467" s="27">
        <v>200</v>
      </c>
      <c r="F467" s="20">
        <f>SUM(F468)</f>
        <v>5000</v>
      </c>
      <c r="G467" s="20">
        <f>SUM(G468)</f>
        <v>5000</v>
      </c>
      <c r="H467" s="20"/>
    </row>
    <row r="468" spans="1:8" ht="31.5">
      <c r="A468" s="26" t="s">
        <v>30</v>
      </c>
      <c r="B468" s="53" t="s">
        <v>240</v>
      </c>
      <c r="C468" s="22" t="s">
        <v>24</v>
      </c>
      <c r="D468" s="24" t="s">
        <v>268</v>
      </c>
      <c r="E468" s="27">
        <v>240</v>
      </c>
      <c r="F468" s="20">
        <v>5000</v>
      </c>
      <c r="G468" s="20">
        <v>5000</v>
      </c>
      <c r="H468" s="20"/>
    </row>
    <row r="469" spans="1:8" ht="31.5">
      <c r="A469" s="35" t="s">
        <v>269</v>
      </c>
      <c r="B469" s="31" t="s">
        <v>240</v>
      </c>
      <c r="C469" s="22" t="s">
        <v>24</v>
      </c>
      <c r="D469" s="24" t="s">
        <v>270</v>
      </c>
      <c r="E469" s="32"/>
      <c r="F469" s="20">
        <f>SUM(F470)</f>
        <v>8000</v>
      </c>
      <c r="G469" s="20">
        <f>SUM(G470)</f>
        <v>8000</v>
      </c>
      <c r="H469" s="20"/>
    </row>
    <row r="470" spans="1:8" ht="31.5">
      <c r="A470" s="26" t="s">
        <v>29</v>
      </c>
      <c r="B470" s="53" t="s">
        <v>240</v>
      </c>
      <c r="C470" s="22" t="s">
        <v>24</v>
      </c>
      <c r="D470" s="24" t="s">
        <v>270</v>
      </c>
      <c r="E470" s="27">
        <v>200</v>
      </c>
      <c r="F470" s="20">
        <f>SUM(F471)</f>
        <v>8000</v>
      </c>
      <c r="G470" s="20">
        <f>SUM(G471)</f>
        <v>8000</v>
      </c>
      <c r="H470" s="20"/>
    </row>
    <row r="471" spans="1:8" ht="31.5">
      <c r="A471" s="26" t="s">
        <v>30</v>
      </c>
      <c r="B471" s="53" t="s">
        <v>240</v>
      </c>
      <c r="C471" s="22" t="s">
        <v>24</v>
      </c>
      <c r="D471" s="24" t="s">
        <v>270</v>
      </c>
      <c r="E471" s="27">
        <v>240</v>
      </c>
      <c r="F471" s="20">
        <v>8000</v>
      </c>
      <c r="G471" s="20">
        <v>8000</v>
      </c>
      <c r="H471" s="20"/>
    </row>
    <row r="472" spans="1:8" ht="51" customHeight="1">
      <c r="A472" s="35" t="s">
        <v>271</v>
      </c>
      <c r="B472" s="31" t="s">
        <v>240</v>
      </c>
      <c r="C472" s="22" t="s">
        <v>24</v>
      </c>
      <c r="D472" s="24" t="s">
        <v>272</v>
      </c>
      <c r="E472" s="27"/>
      <c r="F472" s="20">
        <f t="shared" ref="F472:G474" si="35">SUM(F473)</f>
        <v>61682.8</v>
      </c>
      <c r="G472" s="20">
        <f t="shared" si="35"/>
        <v>61682.8</v>
      </c>
      <c r="H472" s="20"/>
    </row>
    <row r="473" spans="1:8" ht="31.5">
      <c r="A473" s="41" t="s">
        <v>107</v>
      </c>
      <c r="B473" s="31" t="s">
        <v>240</v>
      </c>
      <c r="C473" s="22" t="s">
        <v>24</v>
      </c>
      <c r="D473" s="24" t="s">
        <v>272</v>
      </c>
      <c r="E473" s="27">
        <v>600</v>
      </c>
      <c r="F473" s="20">
        <f t="shared" si="35"/>
        <v>61682.8</v>
      </c>
      <c r="G473" s="20">
        <f t="shared" si="35"/>
        <v>61682.8</v>
      </c>
      <c r="H473" s="20"/>
    </row>
    <row r="474" spans="1:8" ht="15.75">
      <c r="A474" s="41" t="s">
        <v>108</v>
      </c>
      <c r="B474" s="31" t="s">
        <v>240</v>
      </c>
      <c r="C474" s="22" t="s">
        <v>24</v>
      </c>
      <c r="D474" s="24" t="s">
        <v>272</v>
      </c>
      <c r="E474" s="27">
        <v>610</v>
      </c>
      <c r="F474" s="20">
        <f t="shared" si="35"/>
        <v>61682.8</v>
      </c>
      <c r="G474" s="20">
        <f t="shared" si="35"/>
        <v>61682.8</v>
      </c>
      <c r="H474" s="20"/>
    </row>
    <row r="475" spans="1:8" ht="33.75" customHeight="1">
      <c r="A475" s="41" t="s">
        <v>109</v>
      </c>
      <c r="B475" s="31" t="s">
        <v>240</v>
      </c>
      <c r="C475" s="22" t="s">
        <v>24</v>
      </c>
      <c r="D475" s="24" t="s">
        <v>272</v>
      </c>
      <c r="E475" s="27">
        <v>611</v>
      </c>
      <c r="F475" s="20">
        <v>61682.8</v>
      </c>
      <c r="G475" s="20">
        <v>61682.8</v>
      </c>
      <c r="H475" s="20"/>
    </row>
    <row r="476" spans="1:8" ht="47.25">
      <c r="A476" s="17" t="s">
        <v>249</v>
      </c>
      <c r="B476" s="53" t="s">
        <v>240</v>
      </c>
      <c r="C476" s="53" t="s">
        <v>24</v>
      </c>
      <c r="D476" s="22" t="s">
        <v>250</v>
      </c>
      <c r="E476" s="27"/>
      <c r="F476" s="20">
        <f t="shared" ref="F476:G479" si="36">SUM(F477)</f>
        <v>1000</v>
      </c>
      <c r="G476" s="20">
        <f t="shared" si="36"/>
        <v>1000</v>
      </c>
      <c r="H476" s="20"/>
    </row>
    <row r="477" spans="1:8" ht="47.25">
      <c r="A477" s="17" t="s">
        <v>251</v>
      </c>
      <c r="B477" s="53" t="s">
        <v>240</v>
      </c>
      <c r="C477" s="53" t="s">
        <v>24</v>
      </c>
      <c r="D477" s="22" t="s">
        <v>252</v>
      </c>
      <c r="E477" s="27"/>
      <c r="F477" s="20">
        <f t="shared" si="36"/>
        <v>1000</v>
      </c>
      <c r="G477" s="20">
        <f t="shared" si="36"/>
        <v>1000</v>
      </c>
      <c r="H477" s="20"/>
    </row>
    <row r="478" spans="1:8" ht="15.75">
      <c r="A478" s="38" t="s">
        <v>273</v>
      </c>
      <c r="B478" s="53" t="s">
        <v>240</v>
      </c>
      <c r="C478" s="53" t="s">
        <v>24</v>
      </c>
      <c r="D478" s="22" t="s">
        <v>274</v>
      </c>
      <c r="E478" s="27"/>
      <c r="F478" s="20">
        <f t="shared" si="36"/>
        <v>1000</v>
      </c>
      <c r="G478" s="20">
        <f t="shared" si="36"/>
        <v>1000</v>
      </c>
      <c r="H478" s="20"/>
    </row>
    <row r="479" spans="1:8" ht="31.5">
      <c r="A479" s="26" t="s">
        <v>29</v>
      </c>
      <c r="B479" s="53" t="s">
        <v>240</v>
      </c>
      <c r="C479" s="53" t="s">
        <v>24</v>
      </c>
      <c r="D479" s="22" t="s">
        <v>274</v>
      </c>
      <c r="E479" s="27">
        <v>200</v>
      </c>
      <c r="F479" s="20">
        <f t="shared" si="36"/>
        <v>1000</v>
      </c>
      <c r="G479" s="20">
        <f t="shared" si="36"/>
        <v>1000</v>
      </c>
      <c r="H479" s="20"/>
    </row>
    <row r="480" spans="1:8" ht="31.5">
      <c r="A480" s="26" t="s">
        <v>30</v>
      </c>
      <c r="B480" s="53" t="s">
        <v>240</v>
      </c>
      <c r="C480" s="53" t="s">
        <v>24</v>
      </c>
      <c r="D480" s="22" t="s">
        <v>274</v>
      </c>
      <c r="E480" s="27">
        <v>240</v>
      </c>
      <c r="F480" s="20">
        <v>1000</v>
      </c>
      <c r="G480" s="20">
        <v>1000</v>
      </c>
      <c r="H480" s="20"/>
    </row>
    <row r="481" spans="1:8" ht="15.75">
      <c r="A481" s="26"/>
      <c r="B481" s="53"/>
      <c r="C481" s="22"/>
      <c r="D481" s="24"/>
      <c r="E481" s="27"/>
      <c r="F481" s="20"/>
      <c r="G481" s="20"/>
    </row>
    <row r="482" spans="1:8" ht="15.75">
      <c r="A482" s="45" t="s">
        <v>275</v>
      </c>
      <c r="B482" s="57" t="s">
        <v>84</v>
      </c>
      <c r="C482" s="58"/>
      <c r="D482" s="15"/>
      <c r="E482" s="15"/>
      <c r="F482" s="16">
        <f t="shared" ref="F482:G487" si="37">SUM(F483)</f>
        <v>2805.4</v>
      </c>
      <c r="G482" s="16">
        <f t="shared" si="37"/>
        <v>2805.4</v>
      </c>
    </row>
    <row r="483" spans="1:8" ht="31.5">
      <c r="A483" s="17" t="s">
        <v>276</v>
      </c>
      <c r="B483" s="46" t="s">
        <v>84</v>
      </c>
      <c r="C483" s="46" t="s">
        <v>24</v>
      </c>
      <c r="D483" s="59"/>
      <c r="E483" s="47"/>
      <c r="F483" s="20">
        <f>SUM(F484)</f>
        <v>2805.4</v>
      </c>
      <c r="G483" s="20">
        <f t="shared" si="37"/>
        <v>2805.4</v>
      </c>
    </row>
    <row r="484" spans="1:8" ht="33" customHeight="1">
      <c r="A484" s="17" t="s">
        <v>277</v>
      </c>
      <c r="B484" s="46" t="s">
        <v>84</v>
      </c>
      <c r="C484" s="27" t="s">
        <v>24</v>
      </c>
      <c r="D484" s="22" t="s">
        <v>278</v>
      </c>
      <c r="E484" s="47"/>
      <c r="F484" s="20">
        <f t="shared" si="37"/>
        <v>2805.4</v>
      </c>
      <c r="G484" s="20">
        <f t="shared" si="37"/>
        <v>2805.4</v>
      </c>
      <c r="H484" s="20"/>
    </row>
    <row r="485" spans="1:8" ht="31.5">
      <c r="A485" s="17" t="s">
        <v>279</v>
      </c>
      <c r="B485" s="21" t="s">
        <v>84</v>
      </c>
      <c r="C485" s="27" t="s">
        <v>24</v>
      </c>
      <c r="D485" s="22" t="s">
        <v>280</v>
      </c>
      <c r="E485" s="47"/>
      <c r="F485" s="20">
        <f>SUM(F486,F489,F492,F495)</f>
        <v>2805.4</v>
      </c>
      <c r="G485" s="20">
        <f>SUM(G486,G489,G492,G495)</f>
        <v>2805.4</v>
      </c>
      <c r="H485" s="20"/>
    </row>
    <row r="486" spans="1:8" ht="31.5">
      <c r="A486" s="17" t="s">
        <v>281</v>
      </c>
      <c r="B486" s="21" t="s">
        <v>84</v>
      </c>
      <c r="C486" s="27" t="s">
        <v>24</v>
      </c>
      <c r="D486" s="22" t="s">
        <v>282</v>
      </c>
      <c r="E486" s="47"/>
      <c r="F486" s="20">
        <f t="shared" si="37"/>
        <v>150</v>
      </c>
      <c r="G486" s="20">
        <f t="shared" si="37"/>
        <v>150</v>
      </c>
      <c r="H486" s="20"/>
    </row>
    <row r="487" spans="1:8" ht="31.5">
      <c r="A487" s="26" t="s">
        <v>29</v>
      </c>
      <c r="B487" s="21" t="s">
        <v>84</v>
      </c>
      <c r="C487" s="27" t="s">
        <v>24</v>
      </c>
      <c r="D487" s="22" t="s">
        <v>282</v>
      </c>
      <c r="E487" s="27">
        <v>200</v>
      </c>
      <c r="F487" s="20">
        <f t="shared" si="37"/>
        <v>150</v>
      </c>
      <c r="G487" s="20">
        <f t="shared" si="37"/>
        <v>150</v>
      </c>
      <c r="H487" s="20"/>
    </row>
    <row r="488" spans="1:8" ht="31.5">
      <c r="A488" s="26" t="s">
        <v>30</v>
      </c>
      <c r="B488" s="21" t="s">
        <v>84</v>
      </c>
      <c r="C488" s="27" t="s">
        <v>24</v>
      </c>
      <c r="D488" s="22" t="s">
        <v>282</v>
      </c>
      <c r="E488" s="27">
        <v>240</v>
      </c>
      <c r="F488" s="20">
        <v>150</v>
      </c>
      <c r="G488" s="20">
        <v>150</v>
      </c>
      <c r="H488" s="20"/>
    </row>
    <row r="489" spans="1:8" ht="31.5">
      <c r="A489" s="17" t="s">
        <v>283</v>
      </c>
      <c r="B489" s="21" t="s">
        <v>84</v>
      </c>
      <c r="C489" s="27" t="s">
        <v>24</v>
      </c>
      <c r="D489" s="22" t="s">
        <v>284</v>
      </c>
      <c r="E489" s="27"/>
      <c r="F489" s="20">
        <f>SUM(F490)</f>
        <v>50</v>
      </c>
      <c r="G489" s="20">
        <f>SUM(G490)</f>
        <v>50</v>
      </c>
      <c r="H489" s="20"/>
    </row>
    <row r="490" spans="1:8" ht="31.5">
      <c r="A490" s="26" t="s">
        <v>29</v>
      </c>
      <c r="B490" s="21" t="s">
        <v>84</v>
      </c>
      <c r="C490" s="27" t="s">
        <v>24</v>
      </c>
      <c r="D490" s="22" t="s">
        <v>284</v>
      </c>
      <c r="E490" s="27">
        <v>200</v>
      </c>
      <c r="F490" s="20">
        <f>SUM(F491)</f>
        <v>50</v>
      </c>
      <c r="G490" s="20">
        <f>SUM(G491)</f>
        <v>50</v>
      </c>
      <c r="H490" s="20"/>
    </row>
    <row r="491" spans="1:8" ht="31.5">
      <c r="A491" s="26" t="s">
        <v>30</v>
      </c>
      <c r="B491" s="21" t="s">
        <v>84</v>
      </c>
      <c r="C491" s="27" t="s">
        <v>24</v>
      </c>
      <c r="D491" s="22" t="s">
        <v>284</v>
      </c>
      <c r="E491" s="27">
        <v>240</v>
      </c>
      <c r="F491" s="20">
        <v>50</v>
      </c>
      <c r="G491" s="20">
        <v>50</v>
      </c>
      <c r="H491" s="20"/>
    </row>
    <row r="492" spans="1:8" ht="31.5">
      <c r="A492" s="26" t="s">
        <v>285</v>
      </c>
      <c r="B492" s="21" t="s">
        <v>84</v>
      </c>
      <c r="C492" s="27" t="s">
        <v>24</v>
      </c>
      <c r="D492" s="22" t="s">
        <v>286</v>
      </c>
      <c r="E492" s="27"/>
      <c r="F492" s="20">
        <f>SUM(F493)</f>
        <v>100</v>
      </c>
      <c r="G492" s="20">
        <f>SUM(G493)</f>
        <v>100</v>
      </c>
      <c r="H492" s="20"/>
    </row>
    <row r="493" spans="1:8" ht="31.5">
      <c r="A493" s="26" t="s">
        <v>29</v>
      </c>
      <c r="B493" s="21" t="s">
        <v>84</v>
      </c>
      <c r="C493" s="27" t="s">
        <v>24</v>
      </c>
      <c r="D493" s="22" t="s">
        <v>286</v>
      </c>
      <c r="E493" s="27">
        <v>200</v>
      </c>
      <c r="F493" s="20">
        <f>SUM(F494)</f>
        <v>100</v>
      </c>
      <c r="G493" s="20">
        <f>SUM(G494)</f>
        <v>100</v>
      </c>
      <c r="H493" s="20"/>
    </row>
    <row r="494" spans="1:8" ht="31.5">
      <c r="A494" s="26" t="s">
        <v>30</v>
      </c>
      <c r="B494" s="21" t="s">
        <v>84</v>
      </c>
      <c r="C494" s="27" t="s">
        <v>24</v>
      </c>
      <c r="D494" s="22" t="s">
        <v>286</v>
      </c>
      <c r="E494" s="27">
        <v>240</v>
      </c>
      <c r="F494" s="20">
        <v>100</v>
      </c>
      <c r="G494" s="20">
        <v>100</v>
      </c>
      <c r="H494" s="20"/>
    </row>
    <row r="495" spans="1:8" ht="37.5" customHeight="1">
      <c r="A495" s="35" t="s">
        <v>271</v>
      </c>
      <c r="B495" s="21" t="s">
        <v>84</v>
      </c>
      <c r="C495" s="22" t="s">
        <v>24</v>
      </c>
      <c r="D495" s="24" t="s">
        <v>637</v>
      </c>
      <c r="E495" s="27"/>
      <c r="F495" s="20">
        <f t="shared" ref="F495:G497" si="38">SUM(F496)</f>
        <v>2505.4</v>
      </c>
      <c r="G495" s="20">
        <f t="shared" si="38"/>
        <v>2505.4</v>
      </c>
      <c r="H495" s="20"/>
    </row>
    <row r="496" spans="1:8" ht="31.5">
      <c r="A496" s="41" t="s">
        <v>107</v>
      </c>
      <c r="B496" s="21" t="s">
        <v>84</v>
      </c>
      <c r="C496" s="22" t="s">
        <v>24</v>
      </c>
      <c r="D496" s="24" t="s">
        <v>637</v>
      </c>
      <c r="E496" s="27">
        <v>600</v>
      </c>
      <c r="F496" s="20">
        <f t="shared" si="38"/>
        <v>2505.4</v>
      </c>
      <c r="G496" s="20">
        <f t="shared" si="38"/>
        <v>2505.4</v>
      </c>
      <c r="H496" s="20"/>
    </row>
    <row r="497" spans="1:8" ht="15.75">
      <c r="A497" s="41" t="s">
        <v>108</v>
      </c>
      <c r="B497" s="21" t="s">
        <v>84</v>
      </c>
      <c r="C497" s="22" t="s">
        <v>24</v>
      </c>
      <c r="D497" s="24" t="s">
        <v>637</v>
      </c>
      <c r="E497" s="27">
        <v>610</v>
      </c>
      <c r="F497" s="20">
        <f t="shared" si="38"/>
        <v>2505.4</v>
      </c>
      <c r="G497" s="20">
        <f t="shared" si="38"/>
        <v>2505.4</v>
      </c>
      <c r="H497" s="20"/>
    </row>
    <row r="498" spans="1:8" ht="47.25">
      <c r="A498" s="41" t="s">
        <v>109</v>
      </c>
      <c r="B498" s="21" t="s">
        <v>84</v>
      </c>
      <c r="C498" s="22" t="s">
        <v>24</v>
      </c>
      <c r="D498" s="24" t="s">
        <v>637</v>
      </c>
      <c r="E498" s="27">
        <v>611</v>
      </c>
      <c r="F498" s="20">
        <v>2505.4</v>
      </c>
      <c r="G498" s="20">
        <v>2505.4</v>
      </c>
    </row>
    <row r="499" spans="1:8" ht="15.75">
      <c r="A499" s="45" t="s">
        <v>287</v>
      </c>
      <c r="B499" s="60" t="s">
        <v>86</v>
      </c>
      <c r="C499" s="15"/>
      <c r="D499" s="15"/>
      <c r="E499" s="15"/>
      <c r="F499" s="16">
        <f>SUM(F500,F562,F663,F732,F789)</f>
        <v>1528797.5000000002</v>
      </c>
      <c r="G499" s="16">
        <f>SUM(G500,G562,G663,G732,G789)</f>
        <v>1527975.9000000001</v>
      </c>
    </row>
    <row r="500" spans="1:8" ht="15.75">
      <c r="A500" s="61" t="s">
        <v>288</v>
      </c>
      <c r="B500" s="21" t="s">
        <v>86</v>
      </c>
      <c r="C500" s="46" t="s">
        <v>10</v>
      </c>
      <c r="D500" s="25"/>
      <c r="E500" s="47"/>
      <c r="F500" s="20">
        <f>SUM(F501,F531)</f>
        <v>672411.9</v>
      </c>
      <c r="G500" s="20">
        <f>SUM(G501,G531)</f>
        <v>672411.9</v>
      </c>
      <c r="H500" s="20"/>
    </row>
    <row r="501" spans="1:8" ht="31.5">
      <c r="A501" s="17" t="s">
        <v>92</v>
      </c>
      <c r="B501" s="21" t="s">
        <v>86</v>
      </c>
      <c r="C501" s="32" t="s">
        <v>10</v>
      </c>
      <c r="D501" s="22" t="s">
        <v>93</v>
      </c>
      <c r="E501" s="27"/>
      <c r="F501" s="20">
        <f>SUM(F502,F523)</f>
        <v>15567.6</v>
      </c>
      <c r="G501" s="20">
        <f>SUM(G502,G523)</f>
        <v>15567.6</v>
      </c>
      <c r="H501" s="20"/>
    </row>
    <row r="502" spans="1:8" ht="31.5">
      <c r="A502" s="17" t="s">
        <v>101</v>
      </c>
      <c r="B502" s="21" t="s">
        <v>86</v>
      </c>
      <c r="C502" s="32" t="s">
        <v>10</v>
      </c>
      <c r="D502" s="24" t="s">
        <v>102</v>
      </c>
      <c r="E502" s="27"/>
      <c r="F502" s="20">
        <f>SUM(F503,F510)</f>
        <v>13316</v>
      </c>
      <c r="G502" s="20">
        <f>SUM(G503,G510)</f>
        <v>13316</v>
      </c>
      <c r="H502" s="20"/>
    </row>
    <row r="503" spans="1:8" ht="47.25">
      <c r="A503" s="17" t="s">
        <v>103</v>
      </c>
      <c r="B503" s="21" t="s">
        <v>86</v>
      </c>
      <c r="C503" s="32" t="s">
        <v>10</v>
      </c>
      <c r="D503" s="24" t="s">
        <v>104</v>
      </c>
      <c r="E503" s="27"/>
      <c r="F503" s="20">
        <f>SUM(F504)</f>
        <v>11316</v>
      </c>
      <c r="G503" s="20">
        <f>SUM(G504)</f>
        <v>11316</v>
      </c>
      <c r="H503" s="20"/>
    </row>
    <row r="504" spans="1:8" ht="63">
      <c r="A504" s="36" t="s">
        <v>105</v>
      </c>
      <c r="B504" s="21" t="s">
        <v>86</v>
      </c>
      <c r="C504" s="32" t="s">
        <v>10</v>
      </c>
      <c r="D504" s="24" t="s">
        <v>106</v>
      </c>
      <c r="E504" s="27"/>
      <c r="F504" s="20">
        <f>SUM(F505)</f>
        <v>11316</v>
      </c>
      <c r="G504" s="20">
        <f>SUM(G505)</f>
        <v>11316</v>
      </c>
      <c r="H504" s="20"/>
    </row>
    <row r="505" spans="1:8" ht="31.5">
      <c r="A505" s="41" t="s">
        <v>107</v>
      </c>
      <c r="B505" s="32" t="s">
        <v>86</v>
      </c>
      <c r="C505" s="32" t="s">
        <v>10</v>
      </c>
      <c r="D505" s="24" t="s">
        <v>106</v>
      </c>
      <c r="E505" s="43">
        <v>600</v>
      </c>
      <c r="F505" s="20">
        <f>SUM(F506,F508)</f>
        <v>11316</v>
      </c>
      <c r="G505" s="20">
        <f>SUM(G506,G508)</f>
        <v>11316</v>
      </c>
      <c r="H505" s="20"/>
    </row>
    <row r="506" spans="1:8" ht="15.75">
      <c r="A506" s="41" t="s">
        <v>108</v>
      </c>
      <c r="B506" s="32" t="s">
        <v>86</v>
      </c>
      <c r="C506" s="32" t="s">
        <v>10</v>
      </c>
      <c r="D506" s="24" t="s">
        <v>106</v>
      </c>
      <c r="E506" s="32">
        <v>610</v>
      </c>
      <c r="F506" s="20">
        <f>SUM(F507)</f>
        <v>6132</v>
      </c>
      <c r="G506" s="20">
        <f>SUM(G507)</f>
        <v>6132</v>
      </c>
      <c r="H506" s="20"/>
    </row>
    <row r="507" spans="1:8" ht="15.75">
      <c r="A507" s="41" t="s">
        <v>312</v>
      </c>
      <c r="B507" s="32" t="s">
        <v>86</v>
      </c>
      <c r="C507" s="32" t="s">
        <v>10</v>
      </c>
      <c r="D507" s="24" t="s">
        <v>106</v>
      </c>
      <c r="E507" s="32">
        <v>612</v>
      </c>
      <c r="F507" s="20">
        <v>6132</v>
      </c>
      <c r="G507" s="20">
        <v>6132</v>
      </c>
      <c r="H507" s="20"/>
    </row>
    <row r="508" spans="1:8" ht="15.75">
      <c r="A508" s="41" t="s">
        <v>289</v>
      </c>
      <c r="B508" s="32" t="s">
        <v>86</v>
      </c>
      <c r="C508" s="32" t="s">
        <v>10</v>
      </c>
      <c r="D508" s="24" t="s">
        <v>106</v>
      </c>
      <c r="E508" s="32">
        <v>620</v>
      </c>
      <c r="F508" s="20">
        <f>SUM(F509)</f>
        <v>5184</v>
      </c>
      <c r="G508" s="20">
        <f>SUM(G509)</f>
        <v>5184</v>
      </c>
      <c r="H508" s="20"/>
    </row>
    <row r="509" spans="1:8" ht="15.75">
      <c r="A509" s="41" t="s">
        <v>313</v>
      </c>
      <c r="B509" s="32" t="s">
        <v>86</v>
      </c>
      <c r="C509" s="32" t="s">
        <v>10</v>
      </c>
      <c r="D509" s="24" t="s">
        <v>106</v>
      </c>
      <c r="E509" s="32">
        <v>622</v>
      </c>
      <c r="F509" s="20">
        <v>5184</v>
      </c>
      <c r="G509" s="20">
        <v>5184</v>
      </c>
      <c r="H509" s="20"/>
    </row>
    <row r="510" spans="1:8" ht="63">
      <c r="A510" s="42" t="s">
        <v>110</v>
      </c>
      <c r="B510" s="32" t="s">
        <v>86</v>
      </c>
      <c r="C510" s="32" t="s">
        <v>10</v>
      </c>
      <c r="D510" s="24" t="s">
        <v>111</v>
      </c>
      <c r="E510" s="32"/>
      <c r="F510" s="20">
        <f>SUM(F511,F517)</f>
        <v>2000</v>
      </c>
      <c r="G510" s="20">
        <f>SUM(G511,G517)</f>
        <v>2000</v>
      </c>
      <c r="H510" s="20"/>
    </row>
    <row r="511" spans="1:8" ht="32.25" customHeight="1">
      <c r="A511" s="42" t="s">
        <v>112</v>
      </c>
      <c r="B511" s="32" t="s">
        <v>86</v>
      </c>
      <c r="C511" s="32" t="s">
        <v>10</v>
      </c>
      <c r="D511" s="24" t="s">
        <v>113</v>
      </c>
      <c r="E511" s="32"/>
      <c r="F511" s="20">
        <f>SUM(F512)</f>
        <v>560</v>
      </c>
      <c r="G511" s="20">
        <f>SUM(G512)</f>
        <v>560</v>
      </c>
      <c r="H511" s="20"/>
    </row>
    <row r="512" spans="1:8" ht="31.5">
      <c r="A512" s="41" t="s">
        <v>107</v>
      </c>
      <c r="B512" s="32" t="s">
        <v>86</v>
      </c>
      <c r="C512" s="32" t="s">
        <v>10</v>
      </c>
      <c r="D512" s="24" t="s">
        <v>113</v>
      </c>
      <c r="E512" s="43">
        <v>600</v>
      </c>
      <c r="F512" s="20">
        <f>SUM(F513,F515)</f>
        <v>560</v>
      </c>
      <c r="G512" s="20">
        <f>SUM(G513,G515)</f>
        <v>560</v>
      </c>
      <c r="H512" s="20"/>
    </row>
    <row r="513" spans="1:8" ht="15.75">
      <c r="A513" s="41" t="s">
        <v>108</v>
      </c>
      <c r="B513" s="32" t="s">
        <v>86</v>
      </c>
      <c r="C513" s="32" t="s">
        <v>10</v>
      </c>
      <c r="D513" s="24" t="s">
        <v>113</v>
      </c>
      <c r="E513" s="32">
        <v>610</v>
      </c>
      <c r="F513" s="20">
        <f>SUM(F514)</f>
        <v>168</v>
      </c>
      <c r="G513" s="20">
        <f>SUM(G514)</f>
        <v>168</v>
      </c>
      <c r="H513" s="20"/>
    </row>
    <row r="514" spans="1:8" ht="15.75">
      <c r="A514" s="41" t="s">
        <v>312</v>
      </c>
      <c r="B514" s="32" t="s">
        <v>86</v>
      </c>
      <c r="C514" s="32" t="s">
        <v>10</v>
      </c>
      <c r="D514" s="24" t="s">
        <v>113</v>
      </c>
      <c r="E514" s="32">
        <v>612</v>
      </c>
      <c r="F514" s="20">
        <v>168</v>
      </c>
      <c r="G514" s="20">
        <v>168</v>
      </c>
      <c r="H514" s="20"/>
    </row>
    <row r="515" spans="1:8" ht="15.75">
      <c r="A515" s="41" t="s">
        <v>289</v>
      </c>
      <c r="B515" s="32" t="s">
        <v>86</v>
      </c>
      <c r="C515" s="32" t="s">
        <v>10</v>
      </c>
      <c r="D515" s="24" t="s">
        <v>113</v>
      </c>
      <c r="E515" s="32">
        <v>620</v>
      </c>
      <c r="F515" s="20">
        <f>SUM(F516)</f>
        <v>392</v>
      </c>
      <c r="G515" s="20">
        <f>SUM(G516)</f>
        <v>392</v>
      </c>
      <c r="H515" s="20"/>
    </row>
    <row r="516" spans="1:8" ht="15.75">
      <c r="A516" s="41" t="s">
        <v>313</v>
      </c>
      <c r="B516" s="32" t="s">
        <v>86</v>
      </c>
      <c r="C516" s="32" t="s">
        <v>10</v>
      </c>
      <c r="D516" s="24" t="s">
        <v>113</v>
      </c>
      <c r="E516" s="32">
        <v>622</v>
      </c>
      <c r="F516" s="20">
        <v>392</v>
      </c>
      <c r="G516" s="20">
        <v>392</v>
      </c>
      <c r="H516" s="20"/>
    </row>
    <row r="517" spans="1:8" ht="31.5">
      <c r="A517" s="42" t="s">
        <v>114</v>
      </c>
      <c r="B517" s="21" t="s">
        <v>86</v>
      </c>
      <c r="C517" s="32" t="s">
        <v>10</v>
      </c>
      <c r="D517" s="24" t="s">
        <v>115</v>
      </c>
      <c r="E517" s="32"/>
      <c r="F517" s="20">
        <f>SUM(F518)</f>
        <v>1440</v>
      </c>
      <c r="G517" s="20">
        <f>SUM(G518)</f>
        <v>1440</v>
      </c>
      <c r="H517" s="20"/>
    </row>
    <row r="518" spans="1:8" ht="31.5">
      <c r="A518" s="41" t="s">
        <v>107</v>
      </c>
      <c r="B518" s="32" t="s">
        <v>86</v>
      </c>
      <c r="C518" s="32" t="s">
        <v>10</v>
      </c>
      <c r="D518" s="24" t="s">
        <v>115</v>
      </c>
      <c r="E518" s="43">
        <v>600</v>
      </c>
      <c r="F518" s="20">
        <f>SUM(F519,F521)</f>
        <v>1440</v>
      </c>
      <c r="G518" s="20">
        <f>SUM(G519,G521)</f>
        <v>1440</v>
      </c>
      <c r="H518" s="20"/>
    </row>
    <row r="519" spans="1:8" ht="15.75">
      <c r="A519" s="41" t="s">
        <v>108</v>
      </c>
      <c r="B519" s="32" t="s">
        <v>86</v>
      </c>
      <c r="C519" s="32" t="s">
        <v>10</v>
      </c>
      <c r="D519" s="24" t="s">
        <v>115</v>
      </c>
      <c r="E519" s="32">
        <v>610</v>
      </c>
      <c r="F519" s="20">
        <f>SUM(F520)</f>
        <v>342</v>
      </c>
      <c r="G519" s="20">
        <f>SUM(G520)</f>
        <v>342</v>
      </c>
      <c r="H519" s="20"/>
    </row>
    <row r="520" spans="1:8" ht="15.75">
      <c r="A520" s="41" t="s">
        <v>312</v>
      </c>
      <c r="B520" s="32" t="s">
        <v>86</v>
      </c>
      <c r="C520" s="32" t="s">
        <v>10</v>
      </c>
      <c r="D520" s="24" t="s">
        <v>115</v>
      </c>
      <c r="E520" s="32">
        <v>612</v>
      </c>
      <c r="F520" s="20">
        <v>342</v>
      </c>
      <c r="G520" s="20">
        <v>342</v>
      </c>
      <c r="H520" s="20"/>
    </row>
    <row r="521" spans="1:8" ht="15.75">
      <c r="A521" s="41" t="s">
        <v>289</v>
      </c>
      <c r="B521" s="32" t="s">
        <v>86</v>
      </c>
      <c r="C521" s="32" t="s">
        <v>10</v>
      </c>
      <c r="D521" s="24" t="s">
        <v>115</v>
      </c>
      <c r="E521" s="32">
        <v>620</v>
      </c>
      <c r="F521" s="20">
        <f>SUM(F522)</f>
        <v>1098</v>
      </c>
      <c r="G521" s="20">
        <f>SUM(G522)</f>
        <v>1098</v>
      </c>
      <c r="H521" s="20"/>
    </row>
    <row r="522" spans="1:8" ht="15.75">
      <c r="A522" s="41" t="s">
        <v>313</v>
      </c>
      <c r="B522" s="32" t="s">
        <v>86</v>
      </c>
      <c r="C522" s="32" t="s">
        <v>10</v>
      </c>
      <c r="D522" s="24" t="s">
        <v>115</v>
      </c>
      <c r="E522" s="32">
        <v>622</v>
      </c>
      <c r="F522" s="20">
        <v>1098</v>
      </c>
      <c r="G522" s="20">
        <v>1098</v>
      </c>
      <c r="H522" s="20"/>
    </row>
    <row r="523" spans="1:8" ht="31.5">
      <c r="A523" s="17" t="s">
        <v>181</v>
      </c>
      <c r="B523" s="32" t="s">
        <v>86</v>
      </c>
      <c r="C523" s="32" t="s">
        <v>10</v>
      </c>
      <c r="D523" s="22" t="s">
        <v>182</v>
      </c>
      <c r="E523" s="27"/>
      <c r="F523" s="20">
        <f t="shared" ref="F523:G525" si="39">SUM(F524)</f>
        <v>2251.6000000000004</v>
      </c>
      <c r="G523" s="20">
        <f t="shared" si="39"/>
        <v>2251.6000000000004</v>
      </c>
      <c r="H523" s="20"/>
    </row>
    <row r="524" spans="1:8" ht="48" customHeight="1">
      <c r="A524" s="41" t="s">
        <v>648</v>
      </c>
      <c r="B524" s="32" t="s">
        <v>86</v>
      </c>
      <c r="C524" s="32" t="s">
        <v>10</v>
      </c>
      <c r="D524" s="22" t="s">
        <v>649</v>
      </c>
      <c r="E524" s="27"/>
      <c r="F524" s="20">
        <f t="shared" si="39"/>
        <v>2251.6000000000004</v>
      </c>
      <c r="G524" s="20">
        <f t="shared" si="39"/>
        <v>2251.6000000000004</v>
      </c>
      <c r="H524" s="20"/>
    </row>
    <row r="525" spans="1:8" ht="31.5">
      <c r="A525" s="41" t="s">
        <v>650</v>
      </c>
      <c r="B525" s="32" t="s">
        <v>86</v>
      </c>
      <c r="C525" s="32" t="s">
        <v>10</v>
      </c>
      <c r="D525" s="22" t="s">
        <v>651</v>
      </c>
      <c r="E525" s="27"/>
      <c r="F525" s="20">
        <f t="shared" si="39"/>
        <v>2251.6000000000004</v>
      </c>
      <c r="G525" s="20">
        <f t="shared" si="39"/>
        <v>2251.6000000000004</v>
      </c>
      <c r="H525" s="20"/>
    </row>
    <row r="526" spans="1:8" ht="31.5">
      <c r="A526" s="41" t="s">
        <v>107</v>
      </c>
      <c r="B526" s="21" t="s">
        <v>86</v>
      </c>
      <c r="C526" s="32" t="s">
        <v>10</v>
      </c>
      <c r="D526" s="22" t="s">
        <v>651</v>
      </c>
      <c r="E526" s="62">
        <v>600</v>
      </c>
      <c r="F526" s="20">
        <f>SUM(F527,F529)</f>
        <v>2251.6000000000004</v>
      </c>
      <c r="G526" s="20">
        <f>SUM(G527,G529)</f>
        <v>2251.6000000000004</v>
      </c>
      <c r="H526" s="20"/>
    </row>
    <row r="527" spans="1:8" ht="15.75">
      <c r="A527" s="41" t="s">
        <v>108</v>
      </c>
      <c r="B527" s="21" t="s">
        <v>86</v>
      </c>
      <c r="C527" s="32" t="s">
        <v>10</v>
      </c>
      <c r="D527" s="22" t="s">
        <v>651</v>
      </c>
      <c r="E527" s="32">
        <v>610</v>
      </c>
      <c r="F527" s="20">
        <f>SUM(F528)</f>
        <v>515.70000000000005</v>
      </c>
      <c r="G527" s="20">
        <f>SUM(G528)</f>
        <v>515.70000000000005</v>
      </c>
      <c r="H527" s="20"/>
    </row>
    <row r="528" spans="1:8" ht="15.75">
      <c r="A528" s="41" t="s">
        <v>312</v>
      </c>
      <c r="B528" s="21" t="s">
        <v>86</v>
      </c>
      <c r="C528" s="32" t="s">
        <v>10</v>
      </c>
      <c r="D528" s="22" t="s">
        <v>651</v>
      </c>
      <c r="E528" s="32">
        <v>612</v>
      </c>
      <c r="F528" s="20">
        <v>515.70000000000005</v>
      </c>
      <c r="G528" s="20">
        <v>515.70000000000005</v>
      </c>
      <c r="H528" s="20"/>
    </row>
    <row r="529" spans="1:8" ht="15.75">
      <c r="A529" s="41" t="s">
        <v>289</v>
      </c>
      <c r="B529" s="21" t="s">
        <v>86</v>
      </c>
      <c r="C529" s="32" t="s">
        <v>10</v>
      </c>
      <c r="D529" s="22" t="s">
        <v>651</v>
      </c>
      <c r="E529" s="32">
        <v>620</v>
      </c>
      <c r="F529" s="20">
        <f>SUM(F530)</f>
        <v>1735.9</v>
      </c>
      <c r="G529" s="20">
        <f>SUM(G530)</f>
        <v>1735.9</v>
      </c>
      <c r="H529" s="20"/>
    </row>
    <row r="530" spans="1:8" ht="15.75">
      <c r="A530" s="41" t="s">
        <v>313</v>
      </c>
      <c r="B530" s="21" t="s">
        <v>86</v>
      </c>
      <c r="C530" s="32" t="s">
        <v>10</v>
      </c>
      <c r="D530" s="22" t="s">
        <v>651</v>
      </c>
      <c r="E530" s="32">
        <v>622</v>
      </c>
      <c r="F530" s="20">
        <v>1735.9</v>
      </c>
      <c r="G530" s="20">
        <v>1735.9</v>
      </c>
      <c r="H530" s="20"/>
    </row>
    <row r="531" spans="1:8" ht="31.5">
      <c r="A531" s="17" t="s">
        <v>61</v>
      </c>
      <c r="B531" s="21" t="s">
        <v>86</v>
      </c>
      <c r="C531" s="32" t="s">
        <v>10</v>
      </c>
      <c r="D531" s="22" t="s">
        <v>62</v>
      </c>
      <c r="E531" s="27"/>
      <c r="F531" s="20">
        <f>SUM(F532,)</f>
        <v>656844.30000000005</v>
      </c>
      <c r="G531" s="20">
        <f>SUM(G532,)</f>
        <v>656844.30000000005</v>
      </c>
      <c r="H531" s="20"/>
    </row>
    <row r="532" spans="1:8" ht="15.75">
      <c r="A532" s="17" t="s">
        <v>293</v>
      </c>
      <c r="B532" s="21" t="s">
        <v>86</v>
      </c>
      <c r="C532" s="32" t="s">
        <v>10</v>
      </c>
      <c r="D532" s="24" t="s">
        <v>294</v>
      </c>
      <c r="E532" s="27"/>
      <c r="F532" s="20">
        <f>SUM(F533,F547,)</f>
        <v>656844.30000000005</v>
      </c>
      <c r="G532" s="20">
        <f>SUM(G533,G547,)</f>
        <v>656844.30000000005</v>
      </c>
      <c r="H532" s="20"/>
    </row>
    <row r="533" spans="1:8" ht="47.25">
      <c r="A533" s="17" t="s">
        <v>295</v>
      </c>
      <c r="B533" s="31" t="s">
        <v>86</v>
      </c>
      <c r="C533" s="63" t="s">
        <v>10</v>
      </c>
      <c r="D533" s="24" t="s">
        <v>296</v>
      </c>
      <c r="E533" s="27"/>
      <c r="F533" s="20">
        <f>SUM(F534,F537,F540,F544)</f>
        <v>32149</v>
      </c>
      <c r="G533" s="20">
        <f>SUM(G534,G537,G540,G544)</f>
        <v>32149</v>
      </c>
      <c r="H533" s="20"/>
    </row>
    <row r="534" spans="1:8" ht="31.5">
      <c r="A534" s="29" t="s">
        <v>297</v>
      </c>
      <c r="B534" s="31" t="s">
        <v>86</v>
      </c>
      <c r="C534" s="63" t="s">
        <v>10</v>
      </c>
      <c r="D534" s="24" t="s">
        <v>298</v>
      </c>
      <c r="E534" s="21"/>
      <c r="F534" s="20">
        <f>SUM(F535)</f>
        <v>500</v>
      </c>
      <c r="G534" s="20">
        <f>SUM(G535)</f>
        <v>500</v>
      </c>
      <c r="H534" s="20"/>
    </row>
    <row r="535" spans="1:8" ht="31.5">
      <c r="A535" s="26" t="s">
        <v>552</v>
      </c>
      <c r="B535" s="31" t="s">
        <v>86</v>
      </c>
      <c r="C535" s="63" t="s">
        <v>10</v>
      </c>
      <c r="D535" s="24" t="s">
        <v>298</v>
      </c>
      <c r="E535" s="31" t="s">
        <v>299</v>
      </c>
      <c r="F535" s="20">
        <f>SUM(F536)</f>
        <v>500</v>
      </c>
      <c r="G535" s="20">
        <f>SUM(G536)</f>
        <v>500</v>
      </c>
      <c r="H535" s="20"/>
    </row>
    <row r="536" spans="1:8" ht="31.5">
      <c r="A536" s="29" t="s">
        <v>300</v>
      </c>
      <c r="B536" s="31" t="s">
        <v>86</v>
      </c>
      <c r="C536" s="63" t="s">
        <v>10</v>
      </c>
      <c r="D536" s="24" t="s">
        <v>298</v>
      </c>
      <c r="E536" s="53" t="s">
        <v>301</v>
      </c>
      <c r="F536" s="20">
        <v>500</v>
      </c>
      <c r="G536" s="20">
        <v>500</v>
      </c>
      <c r="H536" s="20"/>
    </row>
    <row r="537" spans="1:8" ht="31.5">
      <c r="A537" s="35" t="s">
        <v>302</v>
      </c>
      <c r="B537" s="62" t="s">
        <v>86</v>
      </c>
      <c r="C537" s="32" t="s">
        <v>10</v>
      </c>
      <c r="D537" s="24" t="s">
        <v>303</v>
      </c>
      <c r="E537" s="21"/>
      <c r="F537" s="20">
        <f>SUM(F538)</f>
        <v>1581</v>
      </c>
      <c r="G537" s="20">
        <f>SUM(G538)</f>
        <v>1581</v>
      </c>
      <c r="H537" s="20"/>
    </row>
    <row r="538" spans="1:8" ht="31.5">
      <c r="A538" s="41" t="s">
        <v>107</v>
      </c>
      <c r="B538" s="32" t="s">
        <v>86</v>
      </c>
      <c r="C538" s="32" t="s">
        <v>10</v>
      </c>
      <c r="D538" s="24" t="s">
        <v>303</v>
      </c>
      <c r="E538" s="43">
        <v>600</v>
      </c>
      <c r="F538" s="20">
        <f>SUM(F539,)</f>
        <v>1581</v>
      </c>
      <c r="G538" s="20">
        <f>SUM(G539,)</f>
        <v>1581</v>
      </c>
      <c r="H538" s="20"/>
    </row>
    <row r="539" spans="1:8" ht="31.5">
      <c r="A539" s="17" t="s">
        <v>304</v>
      </c>
      <c r="B539" s="32" t="s">
        <v>86</v>
      </c>
      <c r="C539" s="32" t="s">
        <v>10</v>
      </c>
      <c r="D539" s="24" t="s">
        <v>303</v>
      </c>
      <c r="E539" s="32">
        <v>630</v>
      </c>
      <c r="F539" s="20">
        <v>1581</v>
      </c>
      <c r="G539" s="20">
        <v>1581</v>
      </c>
      <c r="H539" s="20"/>
    </row>
    <row r="540" spans="1:8" ht="99" customHeight="1">
      <c r="A540" s="64" t="s">
        <v>305</v>
      </c>
      <c r="B540" s="62" t="s">
        <v>86</v>
      </c>
      <c r="C540" s="32" t="s">
        <v>10</v>
      </c>
      <c r="D540" s="24" t="s">
        <v>306</v>
      </c>
      <c r="E540" s="21"/>
      <c r="F540" s="20">
        <f>SUM(F541)</f>
        <v>17352</v>
      </c>
      <c r="G540" s="20">
        <f>SUM(G541)</f>
        <v>17352</v>
      </c>
      <c r="H540" s="20"/>
    </row>
    <row r="541" spans="1:8" ht="31.5">
      <c r="A541" s="41" t="s">
        <v>107</v>
      </c>
      <c r="B541" s="21" t="s">
        <v>86</v>
      </c>
      <c r="C541" s="46" t="s">
        <v>10</v>
      </c>
      <c r="D541" s="24" t="s">
        <v>306</v>
      </c>
      <c r="E541" s="43">
        <v>600</v>
      </c>
      <c r="F541" s="20">
        <f>SUM(F542)</f>
        <v>17352</v>
      </c>
      <c r="G541" s="20">
        <f>SUM(G542)</f>
        <v>17352</v>
      </c>
      <c r="H541" s="20"/>
    </row>
    <row r="542" spans="1:8" ht="31.5">
      <c r="A542" s="17" t="s">
        <v>304</v>
      </c>
      <c r="B542" s="32" t="s">
        <v>86</v>
      </c>
      <c r="C542" s="32" t="s">
        <v>10</v>
      </c>
      <c r="D542" s="24" t="s">
        <v>306</v>
      </c>
      <c r="E542" s="32">
        <v>630</v>
      </c>
      <c r="F542" s="20">
        <v>17352</v>
      </c>
      <c r="G542" s="20">
        <v>17352</v>
      </c>
      <c r="H542" s="20"/>
    </row>
    <row r="543" spans="1:8" ht="15.75">
      <c r="A543" s="17" t="s">
        <v>39</v>
      </c>
      <c r="B543" s="32" t="s">
        <v>86</v>
      </c>
      <c r="C543" s="32" t="s">
        <v>10</v>
      </c>
      <c r="D543" s="24" t="s">
        <v>306</v>
      </c>
      <c r="E543" s="32">
        <v>630</v>
      </c>
      <c r="F543" s="20">
        <v>17352</v>
      </c>
      <c r="G543" s="20">
        <v>17352</v>
      </c>
      <c r="H543" s="20"/>
    </row>
    <row r="544" spans="1:8" ht="63">
      <c r="A544" s="26" t="s">
        <v>307</v>
      </c>
      <c r="B544" s="21" t="s">
        <v>86</v>
      </c>
      <c r="C544" s="46" t="s">
        <v>10</v>
      </c>
      <c r="D544" s="24" t="s">
        <v>308</v>
      </c>
      <c r="E544" s="32"/>
      <c r="F544" s="20">
        <f>SUM(F545)</f>
        <v>12716</v>
      </c>
      <c r="G544" s="20">
        <f>SUM(G545)</f>
        <v>12716</v>
      </c>
      <c r="H544" s="20"/>
    </row>
    <row r="545" spans="1:8" ht="31.5">
      <c r="A545" s="41" t="s">
        <v>107</v>
      </c>
      <c r="B545" s="21" t="s">
        <v>86</v>
      </c>
      <c r="C545" s="46" t="s">
        <v>10</v>
      </c>
      <c r="D545" s="24" t="s">
        <v>308</v>
      </c>
      <c r="E545" s="43">
        <v>600</v>
      </c>
      <c r="F545" s="20">
        <f>SUM(F546)</f>
        <v>12716</v>
      </c>
      <c r="G545" s="20">
        <f>SUM(G546)</f>
        <v>12716</v>
      </c>
      <c r="H545" s="20"/>
    </row>
    <row r="546" spans="1:8" ht="31.5">
      <c r="A546" s="17" t="s">
        <v>304</v>
      </c>
      <c r="B546" s="32" t="s">
        <v>86</v>
      </c>
      <c r="C546" s="32" t="s">
        <v>10</v>
      </c>
      <c r="D546" s="24" t="s">
        <v>308</v>
      </c>
      <c r="E546" s="32">
        <v>630</v>
      </c>
      <c r="F546" s="20">
        <v>12716</v>
      </c>
      <c r="G546" s="20">
        <v>12716</v>
      </c>
      <c r="H546" s="20"/>
    </row>
    <row r="547" spans="1:8" ht="129.75" customHeight="1">
      <c r="A547" s="41" t="s">
        <v>309</v>
      </c>
      <c r="B547" s="32" t="s">
        <v>86</v>
      </c>
      <c r="C547" s="32" t="s">
        <v>10</v>
      </c>
      <c r="D547" s="24" t="s">
        <v>310</v>
      </c>
      <c r="E547" s="32"/>
      <c r="F547" s="20">
        <f>SUM(F548,F554,)</f>
        <v>624695.30000000005</v>
      </c>
      <c r="G547" s="20">
        <f>SUM(G548,G554,)</f>
        <v>624695.30000000005</v>
      </c>
      <c r="H547" s="20"/>
    </row>
    <row r="548" spans="1:8" ht="31.5">
      <c r="A548" s="35" t="s">
        <v>302</v>
      </c>
      <c r="B548" s="32" t="s">
        <v>86</v>
      </c>
      <c r="C548" s="32" t="s">
        <v>10</v>
      </c>
      <c r="D548" s="24" t="s">
        <v>311</v>
      </c>
      <c r="E548" s="32"/>
      <c r="F548" s="20">
        <f>SUM(F549)</f>
        <v>199094.3</v>
      </c>
      <c r="G548" s="20">
        <f>SUM(G549)</f>
        <v>199094.3</v>
      </c>
      <c r="H548" s="20"/>
    </row>
    <row r="549" spans="1:8" ht="31.5">
      <c r="A549" s="41" t="s">
        <v>107</v>
      </c>
      <c r="B549" s="32" t="s">
        <v>86</v>
      </c>
      <c r="C549" s="32" t="s">
        <v>10</v>
      </c>
      <c r="D549" s="24" t="s">
        <v>311</v>
      </c>
      <c r="E549" s="43">
        <v>600</v>
      </c>
      <c r="F549" s="20">
        <f>SUM(F550,F552,)</f>
        <v>199094.3</v>
      </c>
      <c r="G549" s="20">
        <f>SUM(G550,G552,)</f>
        <v>199094.3</v>
      </c>
      <c r="H549" s="20"/>
    </row>
    <row r="550" spans="1:8" ht="15.75">
      <c r="A550" s="41" t="s">
        <v>108</v>
      </c>
      <c r="B550" s="32" t="s">
        <v>86</v>
      </c>
      <c r="C550" s="32" t="s">
        <v>10</v>
      </c>
      <c r="D550" s="24" t="s">
        <v>311</v>
      </c>
      <c r="E550" s="32">
        <v>610</v>
      </c>
      <c r="F550" s="20">
        <f>SUM(F551,)</f>
        <v>53001.8</v>
      </c>
      <c r="G550" s="20">
        <f>SUM(G551,)</f>
        <v>53001.8</v>
      </c>
      <c r="H550" s="20"/>
    </row>
    <row r="551" spans="1:8" ht="47.25">
      <c r="A551" s="41" t="s">
        <v>109</v>
      </c>
      <c r="B551" s="32" t="s">
        <v>86</v>
      </c>
      <c r="C551" s="32" t="s">
        <v>10</v>
      </c>
      <c r="D551" s="24" t="s">
        <v>311</v>
      </c>
      <c r="E551" s="32">
        <v>611</v>
      </c>
      <c r="F551" s="20">
        <v>53001.8</v>
      </c>
      <c r="G551" s="20">
        <v>53001.8</v>
      </c>
      <c r="H551" s="20"/>
    </row>
    <row r="552" spans="1:8" ht="15.75">
      <c r="A552" s="41" t="s">
        <v>289</v>
      </c>
      <c r="B552" s="32" t="s">
        <v>86</v>
      </c>
      <c r="C552" s="32" t="s">
        <v>10</v>
      </c>
      <c r="D552" s="24" t="s">
        <v>311</v>
      </c>
      <c r="E552" s="32">
        <v>620</v>
      </c>
      <c r="F552" s="20">
        <f>SUM(F553,)</f>
        <v>146092.5</v>
      </c>
      <c r="G552" s="20">
        <f>SUM(G553,)</f>
        <v>146092.5</v>
      </c>
      <c r="H552" s="20"/>
    </row>
    <row r="553" spans="1:8" ht="47.25">
      <c r="A553" s="41" t="s">
        <v>290</v>
      </c>
      <c r="B553" s="32" t="s">
        <v>86</v>
      </c>
      <c r="C553" s="32" t="s">
        <v>10</v>
      </c>
      <c r="D553" s="24" t="s">
        <v>311</v>
      </c>
      <c r="E553" s="32">
        <v>621</v>
      </c>
      <c r="F553" s="20">
        <v>146092.5</v>
      </c>
      <c r="G553" s="20">
        <v>146092.5</v>
      </c>
      <c r="H553" s="20"/>
    </row>
    <row r="554" spans="1:8" ht="116.25" customHeight="1">
      <c r="A554" s="41" t="s">
        <v>314</v>
      </c>
      <c r="B554" s="21" t="s">
        <v>86</v>
      </c>
      <c r="C554" s="46" t="s">
        <v>10</v>
      </c>
      <c r="D554" s="24" t="s">
        <v>315</v>
      </c>
      <c r="E554" s="47"/>
      <c r="F554" s="20">
        <f>SUM(F555)</f>
        <v>425601</v>
      </c>
      <c r="G554" s="20">
        <f>SUM(G555)</f>
        <v>425601</v>
      </c>
      <c r="H554" s="20"/>
    </row>
    <row r="555" spans="1:8" ht="31.5">
      <c r="A555" s="41" t="s">
        <v>107</v>
      </c>
      <c r="B555" s="21" t="s">
        <v>86</v>
      </c>
      <c r="C555" s="46" t="s">
        <v>10</v>
      </c>
      <c r="D555" s="24" t="s">
        <v>315</v>
      </c>
      <c r="E555" s="43">
        <v>600</v>
      </c>
      <c r="F555" s="20">
        <f>SUM(F556,F559)</f>
        <v>425601</v>
      </c>
      <c r="G555" s="20">
        <f>SUM(G556,G559)</f>
        <v>425601</v>
      </c>
      <c r="H555" s="20"/>
    </row>
    <row r="556" spans="1:8" ht="15.75">
      <c r="A556" s="50" t="s">
        <v>108</v>
      </c>
      <c r="B556" s="21" t="s">
        <v>86</v>
      </c>
      <c r="C556" s="46" t="s">
        <v>10</v>
      </c>
      <c r="D556" s="24" t="s">
        <v>315</v>
      </c>
      <c r="E556" s="32">
        <v>610</v>
      </c>
      <c r="F556" s="20">
        <f>SUM(F557)</f>
        <v>131092.5</v>
      </c>
      <c r="G556" s="20">
        <f>SUM(G557)</f>
        <v>131092.5</v>
      </c>
      <c r="H556" s="20"/>
    </row>
    <row r="557" spans="1:8" ht="47.25">
      <c r="A557" s="50" t="s">
        <v>109</v>
      </c>
      <c r="B557" s="21" t="s">
        <v>86</v>
      </c>
      <c r="C557" s="46" t="s">
        <v>10</v>
      </c>
      <c r="D557" s="24" t="s">
        <v>315</v>
      </c>
      <c r="E557" s="32">
        <v>611</v>
      </c>
      <c r="F557" s="20">
        <v>131092.5</v>
      </c>
      <c r="G557" s="20">
        <v>131092.5</v>
      </c>
      <c r="H557" s="20"/>
    </row>
    <row r="558" spans="1:8" ht="15.75">
      <c r="A558" s="17" t="s">
        <v>39</v>
      </c>
      <c r="B558" s="21" t="s">
        <v>86</v>
      </c>
      <c r="C558" s="46" t="s">
        <v>10</v>
      </c>
      <c r="D558" s="24" t="s">
        <v>315</v>
      </c>
      <c r="E558" s="32">
        <v>611</v>
      </c>
      <c r="F558" s="20">
        <v>131092.5</v>
      </c>
      <c r="G558" s="20">
        <v>131092.5</v>
      </c>
      <c r="H558" s="20"/>
    </row>
    <row r="559" spans="1:8" ht="15.75">
      <c r="A559" s="41" t="s">
        <v>289</v>
      </c>
      <c r="B559" s="21" t="s">
        <v>86</v>
      </c>
      <c r="C559" s="46" t="s">
        <v>10</v>
      </c>
      <c r="D559" s="24" t="s">
        <v>315</v>
      </c>
      <c r="E559" s="32">
        <v>620</v>
      </c>
      <c r="F559" s="20">
        <f>SUM(F560)</f>
        <v>294508.5</v>
      </c>
      <c r="G559" s="20">
        <f>SUM(G560)</f>
        <v>294508.5</v>
      </c>
      <c r="H559" s="20"/>
    </row>
    <row r="560" spans="1:8" ht="47.25">
      <c r="A560" s="50" t="s">
        <v>290</v>
      </c>
      <c r="B560" s="21" t="s">
        <v>86</v>
      </c>
      <c r="C560" s="46" t="s">
        <v>10</v>
      </c>
      <c r="D560" s="24" t="s">
        <v>315</v>
      </c>
      <c r="E560" s="32">
        <v>621</v>
      </c>
      <c r="F560" s="20">
        <v>294508.5</v>
      </c>
      <c r="G560" s="20">
        <v>294508.5</v>
      </c>
      <c r="H560" s="20"/>
    </row>
    <row r="561" spans="1:8" ht="15.75">
      <c r="A561" s="17" t="s">
        <v>39</v>
      </c>
      <c r="B561" s="21" t="s">
        <v>86</v>
      </c>
      <c r="C561" s="46" t="s">
        <v>10</v>
      </c>
      <c r="D561" s="24" t="s">
        <v>315</v>
      </c>
      <c r="E561" s="32">
        <v>621</v>
      </c>
      <c r="F561" s="20">
        <v>294508.5</v>
      </c>
      <c r="G561" s="20">
        <v>294508.5</v>
      </c>
      <c r="H561" s="20"/>
    </row>
    <row r="562" spans="1:8" ht="15.75">
      <c r="A562" s="29" t="s">
        <v>316</v>
      </c>
      <c r="B562" s="19" t="s">
        <v>86</v>
      </c>
      <c r="C562" s="27" t="s">
        <v>12</v>
      </c>
      <c r="D562" s="24"/>
      <c r="E562" s="19"/>
      <c r="F562" s="20">
        <f>SUM(F563,F609,F654)</f>
        <v>662112.80000000005</v>
      </c>
      <c r="G562" s="20">
        <f>SUM(G563,G609,G654)</f>
        <v>661887.20000000007</v>
      </c>
      <c r="H562" s="20"/>
    </row>
    <row r="563" spans="1:8" ht="31.5">
      <c r="A563" s="17" t="s">
        <v>92</v>
      </c>
      <c r="B563" s="19" t="s">
        <v>86</v>
      </c>
      <c r="C563" s="27" t="s">
        <v>12</v>
      </c>
      <c r="D563" s="22" t="s">
        <v>93</v>
      </c>
      <c r="E563" s="21"/>
      <c r="F563" s="20">
        <f>SUM(F564,F595,F601)</f>
        <v>11024.1</v>
      </c>
      <c r="G563" s="20">
        <f>SUM(G564,G595,G601)</f>
        <v>11024.1</v>
      </c>
      <c r="H563" s="20"/>
    </row>
    <row r="564" spans="1:8" ht="31.5">
      <c r="A564" s="17" t="s">
        <v>101</v>
      </c>
      <c r="B564" s="21" t="s">
        <v>86</v>
      </c>
      <c r="C564" s="27" t="s">
        <v>12</v>
      </c>
      <c r="D564" s="24" t="s">
        <v>102</v>
      </c>
      <c r="E564" s="21"/>
      <c r="F564" s="20">
        <f>SUM(F565,F572,F585,F590)</f>
        <v>6503.1</v>
      </c>
      <c r="G564" s="20">
        <f>SUM(G565,G572,G585,G590)</f>
        <v>6503.1</v>
      </c>
      <c r="H564" s="20"/>
    </row>
    <row r="565" spans="1:8" ht="47.25">
      <c r="A565" s="17" t="s">
        <v>103</v>
      </c>
      <c r="B565" s="21" t="s">
        <v>86</v>
      </c>
      <c r="C565" s="27" t="s">
        <v>12</v>
      </c>
      <c r="D565" s="24" t="s">
        <v>104</v>
      </c>
      <c r="E565" s="21"/>
      <c r="F565" s="20">
        <f>SUM(F566)</f>
        <v>3986.1</v>
      </c>
      <c r="G565" s="20">
        <f>SUM(G566)</f>
        <v>3986.1</v>
      </c>
      <c r="H565" s="20"/>
    </row>
    <row r="566" spans="1:8" ht="63">
      <c r="A566" s="36" t="s">
        <v>105</v>
      </c>
      <c r="B566" s="21" t="s">
        <v>86</v>
      </c>
      <c r="C566" s="27" t="s">
        <v>12</v>
      </c>
      <c r="D566" s="24" t="s">
        <v>106</v>
      </c>
      <c r="E566" s="21"/>
      <c r="F566" s="20">
        <f>SUM(F567)</f>
        <v>3986.1</v>
      </c>
      <c r="G566" s="20">
        <f>SUM(G567)</f>
        <v>3986.1</v>
      </c>
      <c r="H566" s="20"/>
    </row>
    <row r="567" spans="1:8" ht="31.5">
      <c r="A567" s="41" t="s">
        <v>107</v>
      </c>
      <c r="B567" s="21" t="s">
        <v>86</v>
      </c>
      <c r="C567" s="21" t="s">
        <v>12</v>
      </c>
      <c r="D567" s="24" t="s">
        <v>106</v>
      </c>
      <c r="E567" s="62">
        <v>600</v>
      </c>
      <c r="F567" s="20">
        <f>SUM(F568,F570)</f>
        <v>3986.1</v>
      </c>
      <c r="G567" s="20">
        <f>SUM(G568,G570)</f>
        <v>3986.1</v>
      </c>
      <c r="H567" s="20"/>
    </row>
    <row r="568" spans="1:8" ht="15.75">
      <c r="A568" s="41" t="s">
        <v>108</v>
      </c>
      <c r="B568" s="21" t="s">
        <v>86</v>
      </c>
      <c r="C568" s="21" t="s">
        <v>12</v>
      </c>
      <c r="D568" s="24" t="s">
        <v>106</v>
      </c>
      <c r="E568" s="32">
        <v>610</v>
      </c>
      <c r="F568" s="20">
        <f>SUM(F569)</f>
        <v>3371.1</v>
      </c>
      <c r="G568" s="20">
        <f>SUM(G569)</f>
        <v>3371.1</v>
      </c>
      <c r="H568" s="20"/>
    </row>
    <row r="569" spans="1:8" ht="15.75">
      <c r="A569" s="41" t="s">
        <v>312</v>
      </c>
      <c r="B569" s="21" t="s">
        <v>86</v>
      </c>
      <c r="C569" s="21" t="s">
        <v>12</v>
      </c>
      <c r="D569" s="24" t="s">
        <v>106</v>
      </c>
      <c r="E569" s="32">
        <v>612</v>
      </c>
      <c r="F569" s="20">
        <v>3371.1</v>
      </c>
      <c r="G569" s="20">
        <v>3371.1</v>
      </c>
      <c r="H569" s="20"/>
    </row>
    <row r="570" spans="1:8" ht="15.75">
      <c r="A570" s="41" t="s">
        <v>289</v>
      </c>
      <c r="B570" s="21" t="s">
        <v>86</v>
      </c>
      <c r="C570" s="21" t="s">
        <v>12</v>
      </c>
      <c r="D570" s="24" t="s">
        <v>106</v>
      </c>
      <c r="E570" s="32">
        <v>620</v>
      </c>
      <c r="F570" s="20">
        <f>SUM(F571)</f>
        <v>615</v>
      </c>
      <c r="G570" s="20">
        <f>SUM(G571)</f>
        <v>615</v>
      </c>
      <c r="H570" s="20"/>
    </row>
    <row r="571" spans="1:8" ht="15.75">
      <c r="A571" s="41" t="s">
        <v>313</v>
      </c>
      <c r="B571" s="21" t="s">
        <v>86</v>
      </c>
      <c r="C571" s="21" t="s">
        <v>12</v>
      </c>
      <c r="D571" s="24" t="s">
        <v>106</v>
      </c>
      <c r="E571" s="32">
        <v>622</v>
      </c>
      <c r="F571" s="20">
        <v>615</v>
      </c>
      <c r="G571" s="20">
        <v>615</v>
      </c>
      <c r="H571" s="20"/>
    </row>
    <row r="572" spans="1:8" ht="63">
      <c r="A572" s="42" t="s">
        <v>110</v>
      </c>
      <c r="B572" s="21" t="s">
        <v>86</v>
      </c>
      <c r="C572" s="21" t="s">
        <v>12</v>
      </c>
      <c r="D572" s="24" t="s">
        <v>111</v>
      </c>
      <c r="E572" s="32"/>
      <c r="F572" s="20">
        <f>SUM(F573,F579,)</f>
        <v>2044</v>
      </c>
      <c r="G572" s="20">
        <f>SUM(G573,G579,)</f>
        <v>2044</v>
      </c>
      <c r="H572" s="20"/>
    </row>
    <row r="573" spans="1:8" ht="34.5" customHeight="1">
      <c r="A573" s="42" t="s">
        <v>112</v>
      </c>
      <c r="B573" s="32" t="s">
        <v>86</v>
      </c>
      <c r="C573" s="21" t="s">
        <v>12</v>
      </c>
      <c r="D573" s="24" t="s">
        <v>113</v>
      </c>
      <c r="E573" s="32"/>
      <c r="F573" s="20">
        <f>SUM(F574)</f>
        <v>364</v>
      </c>
      <c r="G573" s="20">
        <f>SUM(G574)</f>
        <v>364</v>
      </c>
      <c r="H573" s="20"/>
    </row>
    <row r="574" spans="1:8" ht="31.5">
      <c r="A574" s="41" t="s">
        <v>107</v>
      </c>
      <c r="B574" s="21" t="s">
        <v>86</v>
      </c>
      <c r="C574" s="21" t="s">
        <v>12</v>
      </c>
      <c r="D574" s="24" t="s">
        <v>113</v>
      </c>
      <c r="E574" s="62">
        <v>600</v>
      </c>
      <c r="F574" s="20">
        <f>SUM(F575,F577)</f>
        <v>364</v>
      </c>
      <c r="G574" s="20">
        <f>SUM(G575,G577)</f>
        <v>364</v>
      </c>
      <c r="H574" s="20"/>
    </row>
    <row r="575" spans="1:8" ht="15.75">
      <c r="A575" s="41" t="s">
        <v>108</v>
      </c>
      <c r="B575" s="21" t="s">
        <v>86</v>
      </c>
      <c r="C575" s="21" t="s">
        <v>12</v>
      </c>
      <c r="D575" s="24" t="s">
        <v>113</v>
      </c>
      <c r="E575" s="32">
        <v>610</v>
      </c>
      <c r="F575" s="20">
        <f>SUM(F576)</f>
        <v>302</v>
      </c>
      <c r="G575" s="20">
        <f>SUM(G576)</f>
        <v>302</v>
      </c>
      <c r="H575" s="20"/>
    </row>
    <row r="576" spans="1:8" ht="15.75">
      <c r="A576" s="41" t="s">
        <v>312</v>
      </c>
      <c r="B576" s="21" t="s">
        <v>86</v>
      </c>
      <c r="C576" s="21" t="s">
        <v>12</v>
      </c>
      <c r="D576" s="24" t="s">
        <v>113</v>
      </c>
      <c r="E576" s="32">
        <v>612</v>
      </c>
      <c r="F576" s="20">
        <v>302</v>
      </c>
      <c r="G576" s="20">
        <v>302</v>
      </c>
      <c r="H576" s="20"/>
    </row>
    <row r="577" spans="1:8" ht="15.75">
      <c r="A577" s="41" t="s">
        <v>289</v>
      </c>
      <c r="B577" s="21" t="s">
        <v>86</v>
      </c>
      <c r="C577" s="21" t="s">
        <v>12</v>
      </c>
      <c r="D577" s="24" t="s">
        <v>113</v>
      </c>
      <c r="E577" s="32">
        <v>620</v>
      </c>
      <c r="F577" s="20">
        <f>SUM(F578)</f>
        <v>62</v>
      </c>
      <c r="G577" s="20">
        <f>SUM(G578)</f>
        <v>62</v>
      </c>
      <c r="H577" s="20"/>
    </row>
    <row r="578" spans="1:8" ht="15.75">
      <c r="A578" s="41" t="s">
        <v>313</v>
      </c>
      <c r="B578" s="21" t="s">
        <v>86</v>
      </c>
      <c r="C578" s="21" t="s">
        <v>12</v>
      </c>
      <c r="D578" s="24" t="s">
        <v>113</v>
      </c>
      <c r="E578" s="32">
        <v>622</v>
      </c>
      <c r="F578" s="20">
        <v>62</v>
      </c>
      <c r="G578" s="20">
        <v>62</v>
      </c>
      <c r="H578" s="20"/>
    </row>
    <row r="579" spans="1:8" ht="31.5">
      <c r="A579" s="42" t="s">
        <v>114</v>
      </c>
      <c r="B579" s="21" t="s">
        <v>86</v>
      </c>
      <c r="C579" s="21" t="s">
        <v>12</v>
      </c>
      <c r="D579" s="24" t="s">
        <v>115</v>
      </c>
      <c r="E579" s="32"/>
      <c r="F579" s="20">
        <f>SUM(F580,)</f>
        <v>1680</v>
      </c>
      <c r="G579" s="20">
        <f>SUM(G580,)</f>
        <v>1680</v>
      </c>
      <c r="H579" s="20"/>
    </row>
    <row r="580" spans="1:8" ht="31.5">
      <c r="A580" s="41" t="s">
        <v>107</v>
      </c>
      <c r="B580" s="21" t="s">
        <v>86</v>
      </c>
      <c r="C580" s="21" t="s">
        <v>12</v>
      </c>
      <c r="D580" s="24" t="s">
        <v>115</v>
      </c>
      <c r="E580" s="62">
        <v>600</v>
      </c>
      <c r="F580" s="20">
        <f>SUM(F581,F583,)</f>
        <v>1680</v>
      </c>
      <c r="G580" s="20">
        <f>SUM(G581,G583,)</f>
        <v>1680</v>
      </c>
      <c r="H580" s="20"/>
    </row>
    <row r="581" spans="1:8" ht="15.75">
      <c r="A581" s="41" t="s">
        <v>108</v>
      </c>
      <c r="B581" s="21" t="s">
        <v>86</v>
      </c>
      <c r="C581" s="21" t="s">
        <v>12</v>
      </c>
      <c r="D581" s="24" t="s">
        <v>115</v>
      </c>
      <c r="E581" s="32">
        <v>610</v>
      </c>
      <c r="F581" s="20">
        <f>SUM(F582)</f>
        <v>1524</v>
      </c>
      <c r="G581" s="20">
        <f>SUM(G582)</f>
        <v>1524</v>
      </c>
      <c r="H581" s="20"/>
    </row>
    <row r="582" spans="1:8" ht="15.75">
      <c r="A582" s="41" t="s">
        <v>312</v>
      </c>
      <c r="B582" s="21" t="s">
        <v>86</v>
      </c>
      <c r="C582" s="21" t="s">
        <v>12</v>
      </c>
      <c r="D582" s="24" t="s">
        <v>115</v>
      </c>
      <c r="E582" s="32">
        <v>612</v>
      </c>
      <c r="F582" s="20">
        <v>1524</v>
      </c>
      <c r="G582" s="20">
        <v>1524</v>
      </c>
      <c r="H582" s="20"/>
    </row>
    <row r="583" spans="1:8" ht="15.75">
      <c r="A583" s="41" t="s">
        <v>289</v>
      </c>
      <c r="B583" s="21" t="s">
        <v>86</v>
      </c>
      <c r="C583" s="21" t="s">
        <v>12</v>
      </c>
      <c r="D583" s="24" t="s">
        <v>115</v>
      </c>
      <c r="E583" s="32">
        <v>620</v>
      </c>
      <c r="F583" s="20">
        <f>SUM(F584)</f>
        <v>156</v>
      </c>
      <c r="G583" s="20">
        <f>SUM(G584)</f>
        <v>156</v>
      </c>
      <c r="H583" s="20"/>
    </row>
    <row r="584" spans="1:8" ht="15.75">
      <c r="A584" s="41" t="s">
        <v>313</v>
      </c>
      <c r="B584" s="21" t="s">
        <v>86</v>
      </c>
      <c r="C584" s="21" t="s">
        <v>12</v>
      </c>
      <c r="D584" s="24" t="s">
        <v>115</v>
      </c>
      <c r="E584" s="32">
        <v>622</v>
      </c>
      <c r="F584" s="20">
        <v>156</v>
      </c>
      <c r="G584" s="20">
        <v>156</v>
      </c>
      <c r="H584" s="20"/>
    </row>
    <row r="585" spans="1:8" ht="31.5">
      <c r="A585" s="42" t="s">
        <v>641</v>
      </c>
      <c r="B585" s="21" t="s">
        <v>86</v>
      </c>
      <c r="C585" s="21" t="s">
        <v>12</v>
      </c>
      <c r="D585" s="24" t="s">
        <v>317</v>
      </c>
      <c r="E585" s="32"/>
      <c r="F585" s="20">
        <f t="shared" ref="F585:G588" si="40">SUM(F586)</f>
        <v>12</v>
      </c>
      <c r="G585" s="20">
        <f t="shared" si="40"/>
        <v>12</v>
      </c>
      <c r="H585" s="20"/>
    </row>
    <row r="586" spans="1:8" ht="31.5">
      <c r="A586" s="42" t="s">
        <v>662</v>
      </c>
      <c r="B586" s="21" t="s">
        <v>86</v>
      </c>
      <c r="C586" s="21" t="s">
        <v>12</v>
      </c>
      <c r="D586" s="24" t="s">
        <v>672</v>
      </c>
      <c r="E586" s="32"/>
      <c r="F586" s="20">
        <f t="shared" si="40"/>
        <v>12</v>
      </c>
      <c r="G586" s="20">
        <f t="shared" si="40"/>
        <v>12</v>
      </c>
      <c r="H586" s="20"/>
    </row>
    <row r="587" spans="1:8" ht="31.5">
      <c r="A587" s="41" t="s">
        <v>107</v>
      </c>
      <c r="B587" s="23" t="s">
        <v>86</v>
      </c>
      <c r="C587" s="21" t="s">
        <v>12</v>
      </c>
      <c r="D587" s="24" t="s">
        <v>672</v>
      </c>
      <c r="E587" s="62">
        <v>600</v>
      </c>
      <c r="F587" s="20">
        <f t="shared" si="40"/>
        <v>12</v>
      </c>
      <c r="G587" s="20">
        <f t="shared" si="40"/>
        <v>12</v>
      </c>
      <c r="H587" s="20"/>
    </row>
    <row r="588" spans="1:8" ht="15.75">
      <c r="A588" s="41" t="s">
        <v>108</v>
      </c>
      <c r="B588" s="21" t="s">
        <v>86</v>
      </c>
      <c r="C588" s="21" t="s">
        <v>12</v>
      </c>
      <c r="D588" s="24" t="s">
        <v>672</v>
      </c>
      <c r="E588" s="32">
        <v>610</v>
      </c>
      <c r="F588" s="20">
        <f t="shared" si="40"/>
        <v>12</v>
      </c>
      <c r="G588" s="20">
        <f t="shared" si="40"/>
        <v>12</v>
      </c>
      <c r="H588" s="20"/>
    </row>
    <row r="589" spans="1:8" ht="15.75">
      <c r="A589" s="41" t="s">
        <v>312</v>
      </c>
      <c r="B589" s="21" t="s">
        <v>86</v>
      </c>
      <c r="C589" s="21" t="s">
        <v>12</v>
      </c>
      <c r="D589" s="24" t="s">
        <v>672</v>
      </c>
      <c r="E589" s="32">
        <v>612</v>
      </c>
      <c r="F589" s="20">
        <v>12</v>
      </c>
      <c r="G589" s="20">
        <v>12</v>
      </c>
      <c r="H589" s="20"/>
    </row>
    <row r="590" spans="1:8" ht="63.75" customHeight="1">
      <c r="A590" s="17" t="s">
        <v>663</v>
      </c>
      <c r="B590" s="21" t="s">
        <v>86</v>
      </c>
      <c r="C590" s="27" t="s">
        <v>12</v>
      </c>
      <c r="D590" s="24" t="s">
        <v>318</v>
      </c>
      <c r="E590" s="32"/>
      <c r="F590" s="20">
        <f t="shared" ref="F590:G593" si="41">SUM(F591)</f>
        <v>461</v>
      </c>
      <c r="G590" s="20">
        <f t="shared" si="41"/>
        <v>461</v>
      </c>
      <c r="H590" s="20"/>
    </row>
    <row r="591" spans="1:8" ht="31.5">
      <c r="A591" s="17" t="s">
        <v>319</v>
      </c>
      <c r="B591" s="21" t="s">
        <v>86</v>
      </c>
      <c r="C591" s="27" t="s">
        <v>12</v>
      </c>
      <c r="D591" s="24" t="s">
        <v>320</v>
      </c>
      <c r="E591" s="21"/>
      <c r="F591" s="20">
        <f t="shared" si="41"/>
        <v>461</v>
      </c>
      <c r="G591" s="20">
        <f t="shared" si="41"/>
        <v>461</v>
      </c>
      <c r="H591" s="20"/>
    </row>
    <row r="592" spans="1:8" ht="31.5">
      <c r="A592" s="41" t="s">
        <v>107</v>
      </c>
      <c r="B592" s="23" t="s">
        <v>86</v>
      </c>
      <c r="C592" s="21" t="s">
        <v>12</v>
      </c>
      <c r="D592" s="24" t="s">
        <v>320</v>
      </c>
      <c r="E592" s="62">
        <v>600</v>
      </c>
      <c r="F592" s="20">
        <f t="shared" si="41"/>
        <v>461</v>
      </c>
      <c r="G592" s="20">
        <f t="shared" si="41"/>
        <v>461</v>
      </c>
      <c r="H592" s="20"/>
    </row>
    <row r="593" spans="1:8" ht="15.75">
      <c r="A593" s="41" t="s">
        <v>108</v>
      </c>
      <c r="B593" s="21" t="s">
        <v>86</v>
      </c>
      <c r="C593" s="21" t="s">
        <v>12</v>
      </c>
      <c r="D593" s="24" t="s">
        <v>320</v>
      </c>
      <c r="E593" s="32">
        <v>610</v>
      </c>
      <c r="F593" s="20">
        <f t="shared" si="41"/>
        <v>461</v>
      </c>
      <c r="G593" s="20">
        <f t="shared" si="41"/>
        <v>461</v>
      </c>
      <c r="H593" s="20"/>
    </row>
    <row r="594" spans="1:8" ht="15.75">
      <c r="A594" s="41" t="s">
        <v>312</v>
      </c>
      <c r="B594" s="21" t="s">
        <v>86</v>
      </c>
      <c r="C594" s="21" t="s">
        <v>12</v>
      </c>
      <c r="D594" s="24" t="s">
        <v>320</v>
      </c>
      <c r="E594" s="32">
        <v>612</v>
      </c>
      <c r="F594" s="20">
        <v>461</v>
      </c>
      <c r="G594" s="20">
        <v>461</v>
      </c>
      <c r="H594" s="20"/>
    </row>
    <row r="595" spans="1:8" ht="47.25">
      <c r="A595" s="17" t="s">
        <v>94</v>
      </c>
      <c r="B595" s="21" t="s">
        <v>86</v>
      </c>
      <c r="C595" s="21" t="s">
        <v>12</v>
      </c>
      <c r="D595" s="22" t="s">
        <v>95</v>
      </c>
      <c r="E595" s="32"/>
      <c r="F595" s="20">
        <f t="shared" ref="F595:G599" si="42">SUM(F596)</f>
        <v>600</v>
      </c>
      <c r="G595" s="20">
        <f t="shared" si="42"/>
        <v>600</v>
      </c>
      <c r="H595" s="20"/>
    </row>
    <row r="596" spans="1:8" ht="31.5">
      <c r="A596" s="29" t="s">
        <v>174</v>
      </c>
      <c r="B596" s="21" t="s">
        <v>86</v>
      </c>
      <c r="C596" s="21" t="s">
        <v>12</v>
      </c>
      <c r="D596" s="22" t="s">
        <v>175</v>
      </c>
      <c r="E596" s="32"/>
      <c r="F596" s="20">
        <f t="shared" si="42"/>
        <v>600</v>
      </c>
      <c r="G596" s="20">
        <f t="shared" si="42"/>
        <v>600</v>
      </c>
      <c r="H596" s="20"/>
    </row>
    <row r="597" spans="1:8" ht="47.25">
      <c r="A597" s="29" t="s">
        <v>169</v>
      </c>
      <c r="B597" s="21" t="s">
        <v>86</v>
      </c>
      <c r="C597" s="21" t="s">
        <v>12</v>
      </c>
      <c r="D597" s="22" t="s">
        <v>176</v>
      </c>
      <c r="E597" s="32"/>
      <c r="F597" s="20">
        <f t="shared" si="42"/>
        <v>600</v>
      </c>
      <c r="G597" s="20">
        <f t="shared" si="42"/>
        <v>600</v>
      </c>
      <c r="H597" s="20"/>
    </row>
    <row r="598" spans="1:8" ht="31.5">
      <c r="A598" s="41" t="s">
        <v>107</v>
      </c>
      <c r="B598" s="21" t="s">
        <v>86</v>
      </c>
      <c r="C598" s="21" t="s">
        <v>12</v>
      </c>
      <c r="D598" s="22" t="s">
        <v>176</v>
      </c>
      <c r="E598" s="62">
        <v>600</v>
      </c>
      <c r="F598" s="20">
        <f t="shared" si="42"/>
        <v>600</v>
      </c>
      <c r="G598" s="20">
        <f t="shared" si="42"/>
        <v>600</v>
      </c>
      <c r="H598" s="20"/>
    </row>
    <row r="599" spans="1:8" ht="15.75">
      <c r="A599" s="41" t="s">
        <v>108</v>
      </c>
      <c r="B599" s="21" t="s">
        <v>86</v>
      </c>
      <c r="C599" s="21" t="s">
        <v>12</v>
      </c>
      <c r="D599" s="22" t="s">
        <v>176</v>
      </c>
      <c r="E599" s="32">
        <v>610</v>
      </c>
      <c r="F599" s="20">
        <f t="shared" si="42"/>
        <v>600</v>
      </c>
      <c r="G599" s="20">
        <f t="shared" si="42"/>
        <v>600</v>
      </c>
      <c r="H599" s="20"/>
    </row>
    <row r="600" spans="1:8" ht="15.75">
      <c r="A600" s="41" t="s">
        <v>312</v>
      </c>
      <c r="B600" s="21" t="s">
        <v>86</v>
      </c>
      <c r="C600" s="21" t="s">
        <v>12</v>
      </c>
      <c r="D600" s="22" t="s">
        <v>176</v>
      </c>
      <c r="E600" s="32">
        <v>612</v>
      </c>
      <c r="F600" s="20">
        <v>600</v>
      </c>
      <c r="G600" s="20">
        <v>600</v>
      </c>
      <c r="H600" s="20"/>
    </row>
    <row r="601" spans="1:8" ht="31.5">
      <c r="A601" s="17" t="s">
        <v>181</v>
      </c>
      <c r="B601" s="21" t="s">
        <v>86</v>
      </c>
      <c r="C601" s="21" t="s">
        <v>12</v>
      </c>
      <c r="D601" s="22" t="s">
        <v>182</v>
      </c>
      <c r="E601" s="32"/>
      <c r="F601" s="20">
        <f t="shared" ref="F601:G603" si="43">SUM(F602)</f>
        <v>3921</v>
      </c>
      <c r="G601" s="20">
        <f t="shared" si="43"/>
        <v>3921</v>
      </c>
      <c r="H601" s="20"/>
    </row>
    <row r="602" spans="1:8" ht="50.25" customHeight="1">
      <c r="A602" s="41" t="s">
        <v>648</v>
      </c>
      <c r="B602" s="21" t="s">
        <v>86</v>
      </c>
      <c r="C602" s="21" t="s">
        <v>12</v>
      </c>
      <c r="D602" s="22" t="s">
        <v>649</v>
      </c>
      <c r="E602" s="32"/>
      <c r="F602" s="20">
        <f t="shared" si="43"/>
        <v>3921</v>
      </c>
      <c r="G602" s="20">
        <f t="shared" si="43"/>
        <v>3921</v>
      </c>
      <c r="H602" s="20"/>
    </row>
    <row r="603" spans="1:8" ht="31.5">
      <c r="A603" s="41" t="s">
        <v>650</v>
      </c>
      <c r="B603" s="32" t="s">
        <v>86</v>
      </c>
      <c r="C603" s="21" t="s">
        <v>12</v>
      </c>
      <c r="D603" s="22" t="s">
        <v>651</v>
      </c>
      <c r="E603" s="32"/>
      <c r="F603" s="20">
        <f t="shared" si="43"/>
        <v>3921</v>
      </c>
      <c r="G603" s="20">
        <f t="shared" si="43"/>
        <v>3921</v>
      </c>
      <c r="H603" s="20"/>
    </row>
    <row r="604" spans="1:8" ht="31.5">
      <c r="A604" s="41" t="s">
        <v>107</v>
      </c>
      <c r="B604" s="21" t="s">
        <v>86</v>
      </c>
      <c r="C604" s="21" t="s">
        <v>12</v>
      </c>
      <c r="D604" s="22" t="s">
        <v>651</v>
      </c>
      <c r="E604" s="62">
        <v>600</v>
      </c>
      <c r="F604" s="20">
        <f>SUM(F605,F607)</f>
        <v>3921</v>
      </c>
      <c r="G604" s="20">
        <f>SUM(G605,G607)</f>
        <v>3921</v>
      </c>
      <c r="H604" s="20"/>
    </row>
    <row r="605" spans="1:8" ht="15.75">
      <c r="A605" s="41" t="s">
        <v>108</v>
      </c>
      <c r="B605" s="21" t="s">
        <v>86</v>
      </c>
      <c r="C605" s="21" t="s">
        <v>12</v>
      </c>
      <c r="D605" s="22" t="s">
        <v>651</v>
      </c>
      <c r="E605" s="32">
        <v>610</v>
      </c>
      <c r="F605" s="20">
        <f>SUM(F606)</f>
        <v>3540.8</v>
      </c>
      <c r="G605" s="20">
        <f>SUM(G606)</f>
        <v>3540.8</v>
      </c>
      <c r="H605" s="20"/>
    </row>
    <row r="606" spans="1:8" ht="15.75">
      <c r="A606" s="41" t="s">
        <v>312</v>
      </c>
      <c r="B606" s="21" t="s">
        <v>86</v>
      </c>
      <c r="C606" s="21" t="s">
        <v>12</v>
      </c>
      <c r="D606" s="22" t="s">
        <v>651</v>
      </c>
      <c r="E606" s="32">
        <v>612</v>
      </c>
      <c r="F606" s="20">
        <v>3540.8</v>
      </c>
      <c r="G606" s="20">
        <v>3540.8</v>
      </c>
      <c r="H606" s="20"/>
    </row>
    <row r="607" spans="1:8" ht="15.75">
      <c r="A607" s="41" t="s">
        <v>289</v>
      </c>
      <c r="B607" s="21" t="s">
        <v>86</v>
      </c>
      <c r="C607" s="21" t="s">
        <v>12</v>
      </c>
      <c r="D607" s="22" t="s">
        <v>651</v>
      </c>
      <c r="E607" s="32">
        <v>620</v>
      </c>
      <c r="F607" s="20">
        <f>SUM(F608)</f>
        <v>380.2</v>
      </c>
      <c r="G607" s="20">
        <f>SUM(G608)</f>
        <v>380.2</v>
      </c>
      <c r="H607" s="20"/>
    </row>
    <row r="608" spans="1:8" ht="15.75">
      <c r="A608" s="41" t="s">
        <v>313</v>
      </c>
      <c r="B608" s="21" t="s">
        <v>86</v>
      </c>
      <c r="C608" s="21" t="s">
        <v>12</v>
      </c>
      <c r="D608" s="22" t="s">
        <v>651</v>
      </c>
      <c r="E608" s="32">
        <v>622</v>
      </c>
      <c r="F608" s="20">
        <v>380.2</v>
      </c>
      <c r="G608" s="20">
        <v>380.2</v>
      </c>
      <c r="H608" s="20"/>
    </row>
    <row r="609" spans="1:8" ht="31.5">
      <c r="A609" s="17" t="s">
        <v>61</v>
      </c>
      <c r="B609" s="21" t="s">
        <v>86</v>
      </c>
      <c r="C609" s="21" t="s">
        <v>12</v>
      </c>
      <c r="D609" s="22" t="s">
        <v>62</v>
      </c>
      <c r="E609" s="27"/>
      <c r="F609" s="20">
        <f>SUM(F610,)</f>
        <v>650988.70000000007</v>
      </c>
      <c r="G609" s="20">
        <f>SUM(G610,)</f>
        <v>650763.10000000009</v>
      </c>
      <c r="H609" s="20"/>
    </row>
    <row r="610" spans="1:8" ht="15.75">
      <c r="A610" s="17" t="s">
        <v>63</v>
      </c>
      <c r="B610" s="21" t="s">
        <v>86</v>
      </c>
      <c r="C610" s="21" t="s">
        <v>12</v>
      </c>
      <c r="D610" s="24" t="s">
        <v>64</v>
      </c>
      <c r="E610" s="27"/>
      <c r="F610" s="20">
        <f>SUM(F611,F630,F635,)</f>
        <v>650988.70000000007</v>
      </c>
      <c r="G610" s="20">
        <f>SUM(G611,G630,G635,)</f>
        <v>650763.10000000009</v>
      </c>
      <c r="H610" s="20"/>
    </row>
    <row r="611" spans="1:8" ht="149.25" customHeight="1">
      <c r="A611" s="17" t="s">
        <v>321</v>
      </c>
      <c r="B611" s="21" t="s">
        <v>86</v>
      </c>
      <c r="C611" s="21" t="s">
        <v>12</v>
      </c>
      <c r="D611" s="24" t="s">
        <v>322</v>
      </c>
      <c r="E611" s="27"/>
      <c r="F611" s="20">
        <f>SUM(F612,F618,F622)</f>
        <v>525231.30000000005</v>
      </c>
      <c r="G611" s="20">
        <f>SUM(G612,G618,G622)</f>
        <v>525231.30000000005</v>
      </c>
      <c r="H611" s="20"/>
    </row>
    <row r="612" spans="1:8" ht="15.75">
      <c r="A612" s="35" t="s">
        <v>323</v>
      </c>
      <c r="B612" s="21" t="s">
        <v>86</v>
      </c>
      <c r="C612" s="21" t="s">
        <v>12</v>
      </c>
      <c r="D612" s="24" t="s">
        <v>324</v>
      </c>
      <c r="E612" s="27"/>
      <c r="F612" s="20">
        <f>SUM(F613)</f>
        <v>4931.3</v>
      </c>
      <c r="G612" s="20">
        <f>SUM(G613)</f>
        <v>4931.3</v>
      </c>
      <c r="H612" s="20"/>
    </row>
    <row r="613" spans="1:8" ht="31.5">
      <c r="A613" s="41" t="s">
        <v>107</v>
      </c>
      <c r="B613" s="21" t="s">
        <v>86</v>
      </c>
      <c r="C613" s="21" t="s">
        <v>12</v>
      </c>
      <c r="D613" s="24" t="s">
        <v>324</v>
      </c>
      <c r="E613" s="62">
        <v>600</v>
      </c>
      <c r="F613" s="20">
        <f>SUM(F614,F616)</f>
        <v>4931.3</v>
      </c>
      <c r="G613" s="20">
        <f>SUM(G614,G616)</f>
        <v>4931.3</v>
      </c>
      <c r="H613" s="20"/>
    </row>
    <row r="614" spans="1:8" ht="15.75">
      <c r="A614" s="41" t="s">
        <v>108</v>
      </c>
      <c r="B614" s="21" t="s">
        <v>86</v>
      </c>
      <c r="C614" s="21" t="s">
        <v>12</v>
      </c>
      <c r="D614" s="24" t="s">
        <v>324</v>
      </c>
      <c r="E614" s="32">
        <v>610</v>
      </c>
      <c r="F614" s="20">
        <f>SUM(F615,)</f>
        <v>2943.6</v>
      </c>
      <c r="G614" s="20">
        <f>SUM(G615,)</f>
        <v>2943.6</v>
      </c>
      <c r="H614" s="20"/>
    </row>
    <row r="615" spans="1:8" ht="47.25">
      <c r="A615" s="41" t="s">
        <v>109</v>
      </c>
      <c r="B615" s="21" t="s">
        <v>86</v>
      </c>
      <c r="C615" s="21" t="s">
        <v>12</v>
      </c>
      <c r="D615" s="24" t="s">
        <v>324</v>
      </c>
      <c r="E615" s="32">
        <v>611</v>
      </c>
      <c r="F615" s="20">
        <v>2943.6</v>
      </c>
      <c r="G615" s="20">
        <v>2943.6</v>
      </c>
      <c r="H615" s="20"/>
    </row>
    <row r="616" spans="1:8" ht="15.75">
      <c r="A616" s="41" t="s">
        <v>289</v>
      </c>
      <c r="B616" s="21" t="s">
        <v>86</v>
      </c>
      <c r="C616" s="21" t="s">
        <v>12</v>
      </c>
      <c r="D616" s="24" t="s">
        <v>324</v>
      </c>
      <c r="E616" s="32">
        <v>620</v>
      </c>
      <c r="F616" s="20">
        <f>SUM(F617,)</f>
        <v>1987.7</v>
      </c>
      <c r="G616" s="20">
        <f>SUM(G617,)</f>
        <v>1987.7</v>
      </c>
      <c r="H616" s="20"/>
    </row>
    <row r="617" spans="1:8" ht="47.25">
      <c r="A617" s="41" t="s">
        <v>290</v>
      </c>
      <c r="B617" s="21" t="s">
        <v>86</v>
      </c>
      <c r="C617" s="21" t="s">
        <v>12</v>
      </c>
      <c r="D617" s="24" t="s">
        <v>324</v>
      </c>
      <c r="E617" s="32">
        <v>621</v>
      </c>
      <c r="F617" s="20">
        <v>1987.7</v>
      </c>
      <c r="G617" s="20">
        <v>1987.7</v>
      </c>
      <c r="H617" s="20"/>
    </row>
    <row r="618" spans="1:8" ht="15.75">
      <c r="A618" s="35" t="s">
        <v>325</v>
      </c>
      <c r="B618" s="21" t="s">
        <v>86</v>
      </c>
      <c r="C618" s="21" t="s">
        <v>12</v>
      </c>
      <c r="D618" s="24" t="s">
        <v>326</v>
      </c>
      <c r="E618" s="47"/>
      <c r="F618" s="20">
        <f>SUM(F619)</f>
        <v>361</v>
      </c>
      <c r="G618" s="20">
        <f>SUM(G619)</f>
        <v>361</v>
      </c>
      <c r="H618" s="20"/>
    </row>
    <row r="619" spans="1:8" ht="31.5">
      <c r="A619" s="41" t="s">
        <v>107</v>
      </c>
      <c r="B619" s="21" t="s">
        <v>86</v>
      </c>
      <c r="C619" s="21" t="s">
        <v>12</v>
      </c>
      <c r="D619" s="24" t="s">
        <v>326</v>
      </c>
      <c r="E619" s="62">
        <v>600</v>
      </c>
      <c r="F619" s="20">
        <f>SUM(F620)</f>
        <v>361</v>
      </c>
      <c r="G619" s="20">
        <f>SUM(G620)</f>
        <v>361</v>
      </c>
      <c r="H619" s="20"/>
    </row>
    <row r="620" spans="1:8" ht="15.75">
      <c r="A620" s="41" t="s">
        <v>108</v>
      </c>
      <c r="B620" s="21" t="s">
        <v>86</v>
      </c>
      <c r="C620" s="21" t="s">
        <v>12</v>
      </c>
      <c r="D620" s="24" t="s">
        <v>326</v>
      </c>
      <c r="E620" s="32">
        <v>610</v>
      </c>
      <c r="F620" s="20">
        <f>SUM(F621,)</f>
        <v>361</v>
      </c>
      <c r="G620" s="20">
        <f>SUM(G621,)</f>
        <v>361</v>
      </c>
      <c r="H620" s="20"/>
    </row>
    <row r="621" spans="1:8" ht="47.25">
      <c r="A621" s="41" t="s">
        <v>109</v>
      </c>
      <c r="B621" s="21" t="s">
        <v>86</v>
      </c>
      <c r="C621" s="21" t="s">
        <v>12</v>
      </c>
      <c r="D621" s="24" t="s">
        <v>326</v>
      </c>
      <c r="E621" s="32">
        <v>611</v>
      </c>
      <c r="F621" s="20">
        <v>361</v>
      </c>
      <c r="G621" s="20">
        <v>361</v>
      </c>
      <c r="H621" s="20"/>
    </row>
    <row r="622" spans="1:8" ht="177.75" customHeight="1">
      <c r="A622" s="17" t="s">
        <v>327</v>
      </c>
      <c r="B622" s="21" t="s">
        <v>86</v>
      </c>
      <c r="C622" s="21" t="s">
        <v>12</v>
      </c>
      <c r="D622" s="24" t="s">
        <v>328</v>
      </c>
      <c r="E622" s="23"/>
      <c r="F622" s="20">
        <f>SUM(F623)</f>
        <v>519939</v>
      </c>
      <c r="G622" s="20">
        <f>SUM(G623)</f>
        <v>519939</v>
      </c>
      <c r="H622" s="20"/>
    </row>
    <row r="623" spans="1:8" ht="31.5">
      <c r="A623" s="41" t="s">
        <v>107</v>
      </c>
      <c r="B623" s="21" t="s">
        <v>86</v>
      </c>
      <c r="C623" s="21" t="s">
        <v>12</v>
      </c>
      <c r="D623" s="24" t="s">
        <v>328</v>
      </c>
      <c r="E623" s="23">
        <v>600</v>
      </c>
      <c r="F623" s="20">
        <f>SUM(F624,F627)</f>
        <v>519939</v>
      </c>
      <c r="G623" s="20">
        <f>SUM(G624,G627)</f>
        <v>519939</v>
      </c>
      <c r="H623" s="20"/>
    </row>
    <row r="624" spans="1:8" ht="15.75">
      <c r="A624" s="50" t="s">
        <v>108</v>
      </c>
      <c r="B624" s="21" t="s">
        <v>86</v>
      </c>
      <c r="C624" s="21" t="s">
        <v>12</v>
      </c>
      <c r="D624" s="24" t="s">
        <v>328</v>
      </c>
      <c r="E624" s="32">
        <v>610</v>
      </c>
      <c r="F624" s="20">
        <f>SUM(F625)</f>
        <v>458872.6</v>
      </c>
      <c r="G624" s="20">
        <f>SUM(G625)</f>
        <v>458872.6</v>
      </c>
      <c r="H624" s="20"/>
    </row>
    <row r="625" spans="1:8" ht="47.25">
      <c r="A625" s="50" t="s">
        <v>109</v>
      </c>
      <c r="B625" s="21" t="s">
        <v>86</v>
      </c>
      <c r="C625" s="21" t="s">
        <v>12</v>
      </c>
      <c r="D625" s="24" t="s">
        <v>328</v>
      </c>
      <c r="E625" s="32">
        <v>611</v>
      </c>
      <c r="F625" s="20">
        <v>458872.6</v>
      </c>
      <c r="G625" s="20">
        <v>458872.6</v>
      </c>
      <c r="H625" s="20"/>
    </row>
    <row r="626" spans="1:8" ht="15.75">
      <c r="A626" s="17" t="s">
        <v>39</v>
      </c>
      <c r="B626" s="21" t="s">
        <v>86</v>
      </c>
      <c r="C626" s="21" t="s">
        <v>12</v>
      </c>
      <c r="D626" s="24" t="s">
        <v>328</v>
      </c>
      <c r="E626" s="32">
        <v>611</v>
      </c>
      <c r="F626" s="20">
        <v>458872.6</v>
      </c>
      <c r="G626" s="20">
        <v>458872.6</v>
      </c>
      <c r="H626" s="20"/>
    </row>
    <row r="627" spans="1:8" ht="15.75">
      <c r="A627" s="41" t="s">
        <v>289</v>
      </c>
      <c r="B627" s="21" t="s">
        <v>86</v>
      </c>
      <c r="C627" s="21" t="s">
        <v>12</v>
      </c>
      <c r="D627" s="24" t="s">
        <v>328</v>
      </c>
      <c r="E627" s="32">
        <v>620</v>
      </c>
      <c r="F627" s="20">
        <f>SUM(F628)</f>
        <v>61066.400000000001</v>
      </c>
      <c r="G627" s="20">
        <f>SUM(G628)</f>
        <v>61066.400000000001</v>
      </c>
      <c r="H627" s="20"/>
    </row>
    <row r="628" spans="1:8" ht="47.25">
      <c r="A628" s="50" t="s">
        <v>290</v>
      </c>
      <c r="B628" s="21" t="s">
        <v>86</v>
      </c>
      <c r="C628" s="21" t="s">
        <v>12</v>
      </c>
      <c r="D628" s="24" t="s">
        <v>328</v>
      </c>
      <c r="E628" s="32">
        <v>621</v>
      </c>
      <c r="F628" s="20">
        <v>61066.400000000001</v>
      </c>
      <c r="G628" s="20">
        <v>61066.400000000001</v>
      </c>
      <c r="H628" s="20"/>
    </row>
    <row r="629" spans="1:8" ht="15.75">
      <c r="A629" s="17" t="s">
        <v>39</v>
      </c>
      <c r="B629" s="21" t="s">
        <v>86</v>
      </c>
      <c r="C629" s="21" t="s">
        <v>12</v>
      </c>
      <c r="D629" s="24" t="s">
        <v>328</v>
      </c>
      <c r="E629" s="32">
        <v>621</v>
      </c>
      <c r="F629" s="20">
        <v>61066.400000000001</v>
      </c>
      <c r="G629" s="20">
        <v>61066.400000000001</v>
      </c>
      <c r="H629" s="20"/>
    </row>
    <row r="630" spans="1:8" ht="31.5">
      <c r="A630" s="17" t="s">
        <v>329</v>
      </c>
      <c r="B630" s="21" t="s">
        <v>86</v>
      </c>
      <c r="C630" s="21" t="s">
        <v>12</v>
      </c>
      <c r="D630" s="24" t="s">
        <v>330</v>
      </c>
      <c r="E630" s="32"/>
      <c r="F630" s="20">
        <f t="shared" ref="F630:G632" si="44">SUM(F631)</f>
        <v>6917</v>
      </c>
      <c r="G630" s="20">
        <f t="shared" si="44"/>
        <v>6917</v>
      </c>
      <c r="H630" s="20"/>
    </row>
    <row r="631" spans="1:8" ht="145.5" customHeight="1">
      <c r="A631" s="17" t="s">
        <v>331</v>
      </c>
      <c r="B631" s="21" t="s">
        <v>86</v>
      </c>
      <c r="C631" s="21" t="s">
        <v>12</v>
      </c>
      <c r="D631" s="24" t="s">
        <v>332</v>
      </c>
      <c r="E631" s="32"/>
      <c r="F631" s="20">
        <f t="shared" si="44"/>
        <v>6917</v>
      </c>
      <c r="G631" s="20">
        <f t="shared" si="44"/>
        <v>6917</v>
      </c>
      <c r="H631" s="20"/>
    </row>
    <row r="632" spans="1:8" ht="31.5">
      <c r="A632" s="41" t="s">
        <v>107</v>
      </c>
      <c r="B632" s="21" t="s">
        <v>86</v>
      </c>
      <c r="C632" s="21" t="s">
        <v>12</v>
      </c>
      <c r="D632" s="24" t="s">
        <v>332</v>
      </c>
      <c r="E632" s="32">
        <v>600</v>
      </c>
      <c r="F632" s="20">
        <f t="shared" si="44"/>
        <v>6917</v>
      </c>
      <c r="G632" s="20">
        <f t="shared" si="44"/>
        <v>6917</v>
      </c>
      <c r="H632" s="20"/>
    </row>
    <row r="633" spans="1:8" ht="31.5">
      <c r="A633" s="17" t="s">
        <v>304</v>
      </c>
      <c r="B633" s="21" t="s">
        <v>86</v>
      </c>
      <c r="C633" s="21" t="s">
        <v>12</v>
      </c>
      <c r="D633" s="24" t="s">
        <v>332</v>
      </c>
      <c r="E633" s="32">
        <v>630</v>
      </c>
      <c r="F633" s="20">
        <v>6917</v>
      </c>
      <c r="G633" s="20">
        <v>6917</v>
      </c>
      <c r="H633" s="20"/>
    </row>
    <row r="634" spans="1:8" ht="15.75">
      <c r="A634" s="17" t="s">
        <v>39</v>
      </c>
      <c r="B634" s="21" t="s">
        <v>86</v>
      </c>
      <c r="C634" s="21" t="s">
        <v>12</v>
      </c>
      <c r="D634" s="24" t="s">
        <v>332</v>
      </c>
      <c r="E634" s="32">
        <v>630</v>
      </c>
      <c r="F634" s="20">
        <v>6917</v>
      </c>
      <c r="G634" s="20">
        <v>6917</v>
      </c>
      <c r="H634" s="20"/>
    </row>
    <row r="635" spans="1:8" ht="47.25">
      <c r="A635" s="26" t="s">
        <v>333</v>
      </c>
      <c r="B635" s="21" t="s">
        <v>86</v>
      </c>
      <c r="C635" s="21" t="s">
        <v>12</v>
      </c>
      <c r="D635" s="24" t="s">
        <v>334</v>
      </c>
      <c r="E635" s="32"/>
      <c r="F635" s="20">
        <f>SUM(F636,F642,F646)</f>
        <v>118840.4</v>
      </c>
      <c r="G635" s="20">
        <f>SUM(G636,G642,G646)</f>
        <v>118614.8</v>
      </c>
      <c r="H635" s="20"/>
    </row>
    <row r="636" spans="1:8" ht="15.75">
      <c r="A636" s="35" t="s">
        <v>323</v>
      </c>
      <c r="B636" s="21" t="s">
        <v>86</v>
      </c>
      <c r="C636" s="21" t="s">
        <v>12</v>
      </c>
      <c r="D636" s="24" t="s">
        <v>335</v>
      </c>
      <c r="E636" s="32"/>
      <c r="F636" s="20">
        <f>SUM(F637)</f>
        <v>75779.899999999994</v>
      </c>
      <c r="G636" s="20">
        <f>SUM(G637)</f>
        <v>75554.3</v>
      </c>
      <c r="H636" s="20"/>
    </row>
    <row r="637" spans="1:8" ht="31.5">
      <c r="A637" s="41" t="s">
        <v>107</v>
      </c>
      <c r="B637" s="21" t="s">
        <v>86</v>
      </c>
      <c r="C637" s="21" t="s">
        <v>12</v>
      </c>
      <c r="D637" s="24" t="s">
        <v>335</v>
      </c>
      <c r="E637" s="62">
        <v>600</v>
      </c>
      <c r="F637" s="20">
        <f>SUM(F638,F640)</f>
        <v>75779.899999999994</v>
      </c>
      <c r="G637" s="20">
        <f>SUM(G638,G640)</f>
        <v>75554.3</v>
      </c>
      <c r="H637" s="20"/>
    </row>
    <row r="638" spans="1:8" ht="15.75">
      <c r="A638" s="41" t="s">
        <v>108</v>
      </c>
      <c r="B638" s="21" t="s">
        <v>86</v>
      </c>
      <c r="C638" s="21" t="s">
        <v>12</v>
      </c>
      <c r="D638" s="24" t="s">
        <v>335</v>
      </c>
      <c r="E638" s="32">
        <v>610</v>
      </c>
      <c r="F638" s="20">
        <f>SUM(F639)</f>
        <v>67051.899999999994</v>
      </c>
      <c r="G638" s="20">
        <f>SUM(G639)</f>
        <v>66826.3</v>
      </c>
      <c r="H638" s="20"/>
    </row>
    <row r="639" spans="1:8" ht="47.25">
      <c r="A639" s="41" t="s">
        <v>109</v>
      </c>
      <c r="B639" s="21" t="s">
        <v>86</v>
      </c>
      <c r="C639" s="21" t="s">
        <v>12</v>
      </c>
      <c r="D639" s="24" t="s">
        <v>335</v>
      </c>
      <c r="E639" s="32">
        <v>611</v>
      </c>
      <c r="F639" s="20">
        <v>67051.899999999994</v>
      </c>
      <c r="G639" s="20">
        <v>66826.3</v>
      </c>
      <c r="H639" s="20"/>
    </row>
    <row r="640" spans="1:8" ht="15.75">
      <c r="A640" s="41" t="s">
        <v>289</v>
      </c>
      <c r="B640" s="21" t="s">
        <v>86</v>
      </c>
      <c r="C640" s="21" t="s">
        <v>12</v>
      </c>
      <c r="D640" s="24" t="s">
        <v>335</v>
      </c>
      <c r="E640" s="32">
        <v>620</v>
      </c>
      <c r="F640" s="20">
        <f>SUM(F641)</f>
        <v>8728</v>
      </c>
      <c r="G640" s="20">
        <f>SUM(G641)</f>
        <v>8728</v>
      </c>
      <c r="H640" s="20"/>
    </row>
    <row r="641" spans="1:8" ht="47.25">
      <c r="A641" s="41" t="s">
        <v>290</v>
      </c>
      <c r="B641" s="21" t="s">
        <v>86</v>
      </c>
      <c r="C641" s="21" t="s">
        <v>12</v>
      </c>
      <c r="D641" s="24" t="s">
        <v>335</v>
      </c>
      <c r="E641" s="32">
        <v>621</v>
      </c>
      <c r="F641" s="20">
        <v>8728</v>
      </c>
      <c r="G641" s="20">
        <v>8728</v>
      </c>
      <c r="H641" s="20"/>
    </row>
    <row r="642" spans="1:8" ht="15.75">
      <c r="A642" s="35" t="s">
        <v>325</v>
      </c>
      <c r="B642" s="21" t="s">
        <v>86</v>
      </c>
      <c r="C642" s="21" t="s">
        <v>12</v>
      </c>
      <c r="D642" s="24" t="s">
        <v>336</v>
      </c>
      <c r="E642" s="32"/>
      <c r="F642" s="20">
        <f>SUM(F643)</f>
        <v>4179.5</v>
      </c>
      <c r="G642" s="20">
        <f>SUM(G643)</f>
        <v>4179.5</v>
      </c>
      <c r="H642" s="20"/>
    </row>
    <row r="643" spans="1:8" ht="31.5">
      <c r="A643" s="41" t="s">
        <v>107</v>
      </c>
      <c r="B643" s="21" t="s">
        <v>86</v>
      </c>
      <c r="C643" s="21" t="s">
        <v>12</v>
      </c>
      <c r="D643" s="24" t="s">
        <v>336</v>
      </c>
      <c r="E643" s="62">
        <v>600</v>
      </c>
      <c r="F643" s="20">
        <f>SUM(F644)</f>
        <v>4179.5</v>
      </c>
      <c r="G643" s="20">
        <f>SUM(G644)</f>
        <v>4179.5</v>
      </c>
      <c r="H643" s="20"/>
    </row>
    <row r="644" spans="1:8" ht="15.75">
      <c r="A644" s="41" t="s">
        <v>108</v>
      </c>
      <c r="B644" s="21" t="s">
        <v>86</v>
      </c>
      <c r="C644" s="21" t="s">
        <v>12</v>
      </c>
      <c r="D644" s="24" t="s">
        <v>336</v>
      </c>
      <c r="E644" s="32">
        <v>610</v>
      </c>
      <c r="F644" s="20">
        <f>SUM(F645,)</f>
        <v>4179.5</v>
      </c>
      <c r="G644" s="20">
        <f>SUM(G645,)</f>
        <v>4179.5</v>
      </c>
      <c r="H644" s="20"/>
    </row>
    <row r="645" spans="1:8" ht="47.25">
      <c r="A645" s="41" t="s">
        <v>109</v>
      </c>
      <c r="B645" s="21" t="s">
        <v>86</v>
      </c>
      <c r="C645" s="21" t="s">
        <v>12</v>
      </c>
      <c r="D645" s="24" t="s">
        <v>336</v>
      </c>
      <c r="E645" s="32">
        <v>611</v>
      </c>
      <c r="F645" s="20">
        <v>4179.5</v>
      </c>
      <c r="G645" s="20">
        <v>4179.5</v>
      </c>
      <c r="H645" s="20"/>
    </row>
    <row r="646" spans="1:8" ht="96.75" customHeight="1">
      <c r="A646" s="65" t="s">
        <v>337</v>
      </c>
      <c r="B646" s="21" t="s">
        <v>86</v>
      </c>
      <c r="C646" s="21" t="s">
        <v>12</v>
      </c>
      <c r="D646" s="24" t="s">
        <v>338</v>
      </c>
      <c r="E646" s="23"/>
      <c r="F646" s="20">
        <f>SUM(F647)</f>
        <v>38881</v>
      </c>
      <c r="G646" s="20">
        <f>SUM(G647)</f>
        <v>38881</v>
      </c>
      <c r="H646" s="20"/>
    </row>
    <row r="647" spans="1:8" ht="31.5">
      <c r="A647" s="41" t="s">
        <v>107</v>
      </c>
      <c r="B647" s="21" t="s">
        <v>86</v>
      </c>
      <c r="C647" s="21" t="s">
        <v>12</v>
      </c>
      <c r="D647" s="24" t="s">
        <v>338</v>
      </c>
      <c r="E647" s="23">
        <v>600</v>
      </c>
      <c r="F647" s="20">
        <f>SUM(F648,F651)</f>
        <v>38881</v>
      </c>
      <c r="G647" s="20">
        <f>SUM(G648,G651)</f>
        <v>38881</v>
      </c>
      <c r="H647" s="20"/>
    </row>
    <row r="648" spans="1:8" ht="15.75">
      <c r="A648" s="50" t="s">
        <v>108</v>
      </c>
      <c r="B648" s="21" t="s">
        <v>86</v>
      </c>
      <c r="C648" s="21" t="s">
        <v>12</v>
      </c>
      <c r="D648" s="24" t="s">
        <v>338</v>
      </c>
      <c r="E648" s="32">
        <v>610</v>
      </c>
      <c r="F648" s="20">
        <f>SUM(F649)</f>
        <v>35479</v>
      </c>
      <c r="G648" s="20">
        <f>SUM(G649)</f>
        <v>35479</v>
      </c>
      <c r="H648" s="20"/>
    </row>
    <row r="649" spans="1:8" ht="47.25">
      <c r="A649" s="50" t="s">
        <v>109</v>
      </c>
      <c r="B649" s="21" t="s">
        <v>86</v>
      </c>
      <c r="C649" s="21" t="s">
        <v>12</v>
      </c>
      <c r="D649" s="24" t="s">
        <v>338</v>
      </c>
      <c r="E649" s="32">
        <v>611</v>
      </c>
      <c r="F649" s="20">
        <v>35479</v>
      </c>
      <c r="G649" s="20">
        <v>35479</v>
      </c>
      <c r="H649" s="20"/>
    </row>
    <row r="650" spans="1:8" ht="15.75">
      <c r="A650" s="17" t="s">
        <v>39</v>
      </c>
      <c r="B650" s="21" t="s">
        <v>86</v>
      </c>
      <c r="C650" s="21" t="s">
        <v>12</v>
      </c>
      <c r="D650" s="24" t="s">
        <v>338</v>
      </c>
      <c r="E650" s="32">
        <v>611</v>
      </c>
      <c r="F650" s="20">
        <v>35479</v>
      </c>
      <c r="G650" s="20">
        <v>35479</v>
      </c>
      <c r="H650" s="20"/>
    </row>
    <row r="651" spans="1:8" ht="15.75">
      <c r="A651" s="41" t="s">
        <v>289</v>
      </c>
      <c r="B651" s="21" t="s">
        <v>86</v>
      </c>
      <c r="C651" s="21" t="s">
        <v>12</v>
      </c>
      <c r="D651" s="24" t="s">
        <v>338</v>
      </c>
      <c r="E651" s="32">
        <v>620</v>
      </c>
      <c r="F651" s="20">
        <f>SUM(F652)</f>
        <v>3402</v>
      </c>
      <c r="G651" s="20">
        <f>SUM(G652)</f>
        <v>3402</v>
      </c>
      <c r="H651" s="20"/>
    </row>
    <row r="652" spans="1:8" ht="47.25">
      <c r="A652" s="50" t="s">
        <v>290</v>
      </c>
      <c r="B652" s="21" t="s">
        <v>86</v>
      </c>
      <c r="C652" s="21" t="s">
        <v>12</v>
      </c>
      <c r="D652" s="24" t="s">
        <v>338</v>
      </c>
      <c r="E652" s="32">
        <v>621</v>
      </c>
      <c r="F652" s="20">
        <v>3402</v>
      </c>
      <c r="G652" s="20">
        <v>3402</v>
      </c>
      <c r="H652" s="20"/>
    </row>
    <row r="653" spans="1:8" ht="15.75">
      <c r="A653" s="17" t="s">
        <v>39</v>
      </c>
      <c r="B653" s="21" t="s">
        <v>86</v>
      </c>
      <c r="C653" s="21" t="s">
        <v>12</v>
      </c>
      <c r="D653" s="24" t="s">
        <v>338</v>
      </c>
      <c r="E653" s="32">
        <v>621</v>
      </c>
      <c r="F653" s="20">
        <v>3402</v>
      </c>
      <c r="G653" s="20">
        <v>3402</v>
      </c>
      <c r="H653" s="20"/>
    </row>
    <row r="654" spans="1:8" ht="66.75" customHeight="1">
      <c r="A654" s="17" t="s">
        <v>595</v>
      </c>
      <c r="B654" s="32" t="s">
        <v>86</v>
      </c>
      <c r="C654" s="21" t="s">
        <v>12</v>
      </c>
      <c r="D654" s="22" t="s">
        <v>139</v>
      </c>
      <c r="E654" s="32"/>
      <c r="F654" s="20">
        <f>SUM(F655)</f>
        <v>100</v>
      </c>
      <c r="G654" s="20">
        <f>SUM(G655)</f>
        <v>100</v>
      </c>
      <c r="H654" s="20"/>
    </row>
    <row r="655" spans="1:8" ht="65.25" customHeight="1">
      <c r="A655" s="17" t="s">
        <v>596</v>
      </c>
      <c r="B655" s="32" t="s">
        <v>86</v>
      </c>
      <c r="C655" s="21" t="s">
        <v>12</v>
      </c>
      <c r="D655" s="24" t="s">
        <v>530</v>
      </c>
      <c r="E655" s="32"/>
      <c r="F655" s="20">
        <f>SUM(F656)</f>
        <v>100</v>
      </c>
      <c r="G655" s="20">
        <f>SUM(G656)</f>
        <v>100</v>
      </c>
      <c r="H655" s="20"/>
    </row>
    <row r="656" spans="1:8" ht="47.25">
      <c r="A656" s="42" t="s">
        <v>210</v>
      </c>
      <c r="B656" s="32" t="s">
        <v>86</v>
      </c>
      <c r="C656" s="21" t="s">
        <v>12</v>
      </c>
      <c r="D656" s="24" t="s">
        <v>545</v>
      </c>
      <c r="E656" s="32"/>
      <c r="F656" s="20">
        <f>SUM(F657,)</f>
        <v>100</v>
      </c>
      <c r="G656" s="20">
        <f>SUM(G657,)</f>
        <v>100</v>
      </c>
      <c r="H656" s="20"/>
    </row>
    <row r="657" spans="1:8" ht="31.5">
      <c r="A657" s="42" t="s">
        <v>209</v>
      </c>
      <c r="B657" s="21" t="s">
        <v>86</v>
      </c>
      <c r="C657" s="21" t="s">
        <v>12</v>
      </c>
      <c r="D657" s="24" t="s">
        <v>546</v>
      </c>
      <c r="E657" s="32"/>
      <c r="F657" s="20">
        <f>SUM(F658,)</f>
        <v>100</v>
      </c>
      <c r="G657" s="20">
        <f>SUM(G658,)</f>
        <v>100</v>
      </c>
      <c r="H657" s="20"/>
    </row>
    <row r="658" spans="1:8" ht="31.5">
      <c r="A658" s="41" t="s">
        <v>107</v>
      </c>
      <c r="B658" s="21" t="s">
        <v>86</v>
      </c>
      <c r="C658" s="21" t="s">
        <v>12</v>
      </c>
      <c r="D658" s="24" t="s">
        <v>546</v>
      </c>
      <c r="E658" s="62">
        <v>600</v>
      </c>
      <c r="F658" s="20">
        <f>SUM(F659,F661)</f>
        <v>100</v>
      </c>
      <c r="G658" s="20">
        <f>SUM(G659,G661)</f>
        <v>100</v>
      </c>
      <c r="H658" s="20"/>
    </row>
    <row r="659" spans="1:8" ht="15.75">
      <c r="A659" s="41" t="s">
        <v>108</v>
      </c>
      <c r="B659" s="21" t="s">
        <v>86</v>
      </c>
      <c r="C659" s="21" t="s">
        <v>12</v>
      </c>
      <c r="D659" s="24" t="s">
        <v>546</v>
      </c>
      <c r="E659" s="32">
        <v>610</v>
      </c>
      <c r="F659" s="20">
        <f>SUM(F660)</f>
        <v>90</v>
      </c>
      <c r="G659" s="20">
        <f>SUM(G660)</f>
        <v>90</v>
      </c>
      <c r="H659" s="20"/>
    </row>
    <row r="660" spans="1:8" ht="15.75">
      <c r="A660" s="41" t="s">
        <v>312</v>
      </c>
      <c r="B660" s="21" t="s">
        <v>86</v>
      </c>
      <c r="C660" s="21" t="s">
        <v>12</v>
      </c>
      <c r="D660" s="24" t="s">
        <v>546</v>
      </c>
      <c r="E660" s="32">
        <v>612</v>
      </c>
      <c r="F660" s="20">
        <v>90</v>
      </c>
      <c r="G660" s="20">
        <v>90</v>
      </c>
      <c r="H660" s="20"/>
    </row>
    <row r="661" spans="1:8" ht="15.75">
      <c r="A661" s="41" t="s">
        <v>289</v>
      </c>
      <c r="B661" s="21" t="s">
        <v>86</v>
      </c>
      <c r="C661" s="21" t="s">
        <v>12</v>
      </c>
      <c r="D661" s="24" t="s">
        <v>546</v>
      </c>
      <c r="E661" s="32">
        <v>620</v>
      </c>
      <c r="F661" s="20">
        <f>SUM(F662)</f>
        <v>10</v>
      </c>
      <c r="G661" s="20">
        <f>SUM(G662)</f>
        <v>10</v>
      </c>
      <c r="H661" s="20"/>
    </row>
    <row r="662" spans="1:8" ht="15.75">
      <c r="A662" s="41" t="s">
        <v>313</v>
      </c>
      <c r="B662" s="21" t="s">
        <v>86</v>
      </c>
      <c r="C662" s="21" t="s">
        <v>12</v>
      </c>
      <c r="D662" s="24" t="s">
        <v>546</v>
      </c>
      <c r="E662" s="32">
        <v>622</v>
      </c>
      <c r="F662" s="20">
        <v>10</v>
      </c>
      <c r="G662" s="20">
        <v>10</v>
      </c>
      <c r="H662" s="20"/>
    </row>
    <row r="663" spans="1:8" ht="15.75">
      <c r="A663" s="41" t="s">
        <v>341</v>
      </c>
      <c r="B663" s="21" t="s">
        <v>86</v>
      </c>
      <c r="C663" s="21" t="s">
        <v>24</v>
      </c>
      <c r="D663" s="24"/>
      <c r="E663" s="32"/>
      <c r="F663" s="20">
        <f>SUM(F664,F698)</f>
        <v>107627.5</v>
      </c>
      <c r="G663" s="20">
        <f>SUM(G664,G698)</f>
        <v>107627.5</v>
      </c>
      <c r="H663" s="20"/>
    </row>
    <row r="664" spans="1:8" ht="31.5">
      <c r="A664" s="17" t="s">
        <v>92</v>
      </c>
      <c r="B664" s="19" t="s">
        <v>86</v>
      </c>
      <c r="C664" s="21" t="s">
        <v>24</v>
      </c>
      <c r="D664" s="22" t="s">
        <v>93</v>
      </c>
      <c r="E664" s="21"/>
      <c r="F664" s="20">
        <f>SUM(F665,F686)</f>
        <v>1292.3999999999999</v>
      </c>
      <c r="G664" s="20">
        <f>SUM(G665,G686)</f>
        <v>1292.3999999999999</v>
      </c>
      <c r="H664" s="20"/>
    </row>
    <row r="665" spans="1:8" ht="31.5">
      <c r="A665" s="17" t="s">
        <v>101</v>
      </c>
      <c r="B665" s="21" t="s">
        <v>86</v>
      </c>
      <c r="C665" s="21" t="s">
        <v>24</v>
      </c>
      <c r="D665" s="24" t="s">
        <v>102</v>
      </c>
      <c r="E665" s="21"/>
      <c r="F665" s="20">
        <f>SUM(F666,F671,)</f>
        <v>1051.5999999999999</v>
      </c>
      <c r="G665" s="20">
        <f>SUM(G666,G671,)</f>
        <v>1051.5999999999999</v>
      </c>
      <c r="H665" s="20"/>
    </row>
    <row r="666" spans="1:8" ht="47.25">
      <c r="A666" s="17" t="s">
        <v>103</v>
      </c>
      <c r="B666" s="21" t="s">
        <v>86</v>
      </c>
      <c r="C666" s="21" t="s">
        <v>24</v>
      </c>
      <c r="D666" s="24" t="s">
        <v>104</v>
      </c>
      <c r="E666" s="21"/>
      <c r="F666" s="20">
        <f>SUM(F667)</f>
        <v>609</v>
      </c>
      <c r="G666" s="20">
        <f>SUM(G667)</f>
        <v>609</v>
      </c>
      <c r="H666" s="20"/>
    </row>
    <row r="667" spans="1:8" ht="63">
      <c r="A667" s="36" t="s">
        <v>105</v>
      </c>
      <c r="B667" s="21" t="s">
        <v>86</v>
      </c>
      <c r="C667" s="21" t="s">
        <v>24</v>
      </c>
      <c r="D667" s="24" t="s">
        <v>106</v>
      </c>
      <c r="E667" s="21"/>
      <c r="F667" s="20">
        <f>SUM(F668)</f>
        <v>609</v>
      </c>
      <c r="G667" s="20">
        <f>SUM(G668)</f>
        <v>609</v>
      </c>
      <c r="H667" s="20"/>
    </row>
    <row r="668" spans="1:8" ht="31.5">
      <c r="A668" s="41" t="s">
        <v>107</v>
      </c>
      <c r="B668" s="21" t="s">
        <v>86</v>
      </c>
      <c r="C668" s="21" t="s">
        <v>24</v>
      </c>
      <c r="D668" s="24" t="s">
        <v>106</v>
      </c>
      <c r="E668" s="62">
        <v>600</v>
      </c>
      <c r="F668" s="20">
        <f>SUM(F669,)</f>
        <v>609</v>
      </c>
      <c r="G668" s="20">
        <f>SUM(G669,)</f>
        <v>609</v>
      </c>
      <c r="H668" s="20"/>
    </row>
    <row r="669" spans="1:8" ht="15.75">
      <c r="A669" s="41" t="s">
        <v>108</v>
      </c>
      <c r="B669" s="21" t="s">
        <v>86</v>
      </c>
      <c r="C669" s="21" t="s">
        <v>24</v>
      </c>
      <c r="D669" s="24" t="s">
        <v>106</v>
      </c>
      <c r="E669" s="32">
        <v>610</v>
      </c>
      <c r="F669" s="20">
        <f>SUM(F670)</f>
        <v>609</v>
      </c>
      <c r="G669" s="20">
        <f>SUM(G670)</f>
        <v>609</v>
      </c>
      <c r="H669" s="20"/>
    </row>
    <row r="670" spans="1:8" ht="15.75">
      <c r="A670" s="41" t="s">
        <v>312</v>
      </c>
      <c r="B670" s="21" t="s">
        <v>86</v>
      </c>
      <c r="C670" s="21" t="s">
        <v>24</v>
      </c>
      <c r="D670" s="24" t="s">
        <v>106</v>
      </c>
      <c r="E670" s="32">
        <v>612</v>
      </c>
      <c r="F670" s="20">
        <v>609</v>
      </c>
      <c r="G670" s="20">
        <v>609</v>
      </c>
      <c r="H670" s="20"/>
    </row>
    <row r="671" spans="1:8" ht="63">
      <c r="A671" s="42" t="s">
        <v>110</v>
      </c>
      <c r="B671" s="21" t="s">
        <v>86</v>
      </c>
      <c r="C671" s="21" t="s">
        <v>24</v>
      </c>
      <c r="D671" s="24" t="s">
        <v>111</v>
      </c>
      <c r="E671" s="32"/>
      <c r="F671" s="20">
        <f>SUM(F672,F678,F682)</f>
        <v>442.6</v>
      </c>
      <c r="G671" s="20">
        <f>SUM(G672,G678,G682)</f>
        <v>442.6</v>
      </c>
      <c r="H671" s="20"/>
    </row>
    <row r="672" spans="1:8" ht="32.25" customHeight="1">
      <c r="A672" s="42" t="s">
        <v>112</v>
      </c>
      <c r="B672" s="32" t="s">
        <v>86</v>
      </c>
      <c r="C672" s="21" t="s">
        <v>24</v>
      </c>
      <c r="D672" s="24" t="s">
        <v>113</v>
      </c>
      <c r="E672" s="32"/>
      <c r="F672" s="20">
        <f>SUM(F673)</f>
        <v>162</v>
      </c>
      <c r="G672" s="20">
        <f>SUM(G673)</f>
        <v>162</v>
      </c>
      <c r="H672" s="20"/>
    </row>
    <row r="673" spans="1:8" ht="31.5">
      <c r="A673" s="41" t="s">
        <v>107</v>
      </c>
      <c r="B673" s="21" t="s">
        <v>86</v>
      </c>
      <c r="C673" s="21" t="s">
        <v>24</v>
      </c>
      <c r="D673" s="24" t="s">
        <v>113</v>
      </c>
      <c r="E673" s="62">
        <v>600</v>
      </c>
      <c r="F673" s="20">
        <f>SUM(F674,F676)</f>
        <v>162</v>
      </c>
      <c r="G673" s="20">
        <f>SUM(G674,G676)</f>
        <v>162</v>
      </c>
      <c r="H673" s="20"/>
    </row>
    <row r="674" spans="1:8" ht="15.75">
      <c r="A674" s="41" t="s">
        <v>108</v>
      </c>
      <c r="B674" s="21" t="s">
        <v>86</v>
      </c>
      <c r="C674" s="21" t="s">
        <v>24</v>
      </c>
      <c r="D674" s="24" t="s">
        <v>113</v>
      </c>
      <c r="E674" s="32">
        <v>610</v>
      </c>
      <c r="F674" s="20">
        <f>SUM(F675)</f>
        <v>48</v>
      </c>
      <c r="G674" s="20">
        <f>SUM(G675)</f>
        <v>48</v>
      </c>
      <c r="H674" s="20"/>
    </row>
    <row r="675" spans="1:8" ht="15.75">
      <c r="A675" s="41" t="s">
        <v>312</v>
      </c>
      <c r="B675" s="21" t="s">
        <v>86</v>
      </c>
      <c r="C675" s="21" t="s">
        <v>24</v>
      </c>
      <c r="D675" s="24" t="s">
        <v>113</v>
      </c>
      <c r="E675" s="32">
        <v>612</v>
      </c>
      <c r="F675" s="20">
        <v>48</v>
      </c>
      <c r="G675" s="20">
        <v>48</v>
      </c>
      <c r="H675" s="20"/>
    </row>
    <row r="676" spans="1:8" ht="15.75">
      <c r="A676" s="41" t="s">
        <v>289</v>
      </c>
      <c r="B676" s="21" t="s">
        <v>86</v>
      </c>
      <c r="C676" s="21" t="s">
        <v>24</v>
      </c>
      <c r="D676" s="24" t="s">
        <v>113</v>
      </c>
      <c r="E676" s="32">
        <v>620</v>
      </c>
      <c r="F676" s="20">
        <f>SUM(F677)</f>
        <v>114</v>
      </c>
      <c r="G676" s="20">
        <f>SUM(G677)</f>
        <v>114</v>
      </c>
      <c r="H676" s="20"/>
    </row>
    <row r="677" spans="1:8" ht="15.75">
      <c r="A677" s="41" t="s">
        <v>313</v>
      </c>
      <c r="B677" s="21" t="s">
        <v>86</v>
      </c>
      <c r="C677" s="21" t="s">
        <v>24</v>
      </c>
      <c r="D677" s="24" t="s">
        <v>113</v>
      </c>
      <c r="E677" s="32">
        <v>622</v>
      </c>
      <c r="F677" s="20">
        <v>114</v>
      </c>
      <c r="G677" s="20">
        <v>114</v>
      </c>
      <c r="H677" s="20"/>
    </row>
    <row r="678" spans="1:8" ht="31.5">
      <c r="A678" s="42" t="s">
        <v>114</v>
      </c>
      <c r="B678" s="21" t="s">
        <v>86</v>
      </c>
      <c r="C678" s="21" t="s">
        <v>24</v>
      </c>
      <c r="D678" s="24" t="s">
        <v>115</v>
      </c>
      <c r="E678" s="32"/>
      <c r="F678" s="20">
        <f>SUM(F679,)</f>
        <v>36</v>
      </c>
      <c r="G678" s="20">
        <f>SUM(G679,)</f>
        <v>36</v>
      </c>
      <c r="H678" s="20"/>
    </row>
    <row r="679" spans="1:8" ht="31.5">
      <c r="A679" s="41" t="s">
        <v>107</v>
      </c>
      <c r="B679" s="21" t="s">
        <v>86</v>
      </c>
      <c r="C679" s="21" t="s">
        <v>24</v>
      </c>
      <c r="D679" s="24" t="s">
        <v>115</v>
      </c>
      <c r="E679" s="62">
        <v>600</v>
      </c>
      <c r="F679" s="20">
        <f>SUM(F680,)</f>
        <v>36</v>
      </c>
      <c r="G679" s="20">
        <f>SUM(G680,)</f>
        <v>36</v>
      </c>
      <c r="H679" s="20"/>
    </row>
    <row r="680" spans="1:8" ht="15.75">
      <c r="A680" s="41" t="s">
        <v>108</v>
      </c>
      <c r="B680" s="21" t="s">
        <v>86</v>
      </c>
      <c r="C680" s="21" t="s">
        <v>24</v>
      </c>
      <c r="D680" s="24" t="s">
        <v>115</v>
      </c>
      <c r="E680" s="32">
        <v>610</v>
      </c>
      <c r="F680" s="20">
        <f>SUM(F681)</f>
        <v>36</v>
      </c>
      <c r="G680" s="20">
        <f>SUM(G681)</f>
        <v>36</v>
      </c>
      <c r="H680" s="20"/>
    </row>
    <row r="681" spans="1:8" ht="15.75">
      <c r="A681" s="41" t="s">
        <v>312</v>
      </c>
      <c r="B681" s="21" t="s">
        <v>86</v>
      </c>
      <c r="C681" s="21" t="s">
        <v>24</v>
      </c>
      <c r="D681" s="24" t="s">
        <v>115</v>
      </c>
      <c r="E681" s="32">
        <v>612</v>
      </c>
      <c r="F681" s="20">
        <v>36</v>
      </c>
      <c r="G681" s="20">
        <v>36</v>
      </c>
      <c r="H681" s="20"/>
    </row>
    <row r="682" spans="1:8" ht="15.75">
      <c r="A682" s="42" t="s">
        <v>342</v>
      </c>
      <c r="B682" s="21" t="s">
        <v>86</v>
      </c>
      <c r="C682" s="21" t="s">
        <v>24</v>
      </c>
      <c r="D682" s="24" t="s">
        <v>343</v>
      </c>
      <c r="E682" s="32"/>
      <c r="F682" s="20">
        <f>SUM(F683,)</f>
        <v>244.6</v>
      </c>
      <c r="G682" s="20">
        <f>SUM(G683,)</f>
        <v>244.6</v>
      </c>
      <c r="H682" s="20"/>
    </row>
    <row r="683" spans="1:8" ht="31.5">
      <c r="A683" s="41" t="s">
        <v>107</v>
      </c>
      <c r="B683" s="21" t="s">
        <v>86</v>
      </c>
      <c r="C683" s="21" t="s">
        <v>24</v>
      </c>
      <c r="D683" s="24" t="s">
        <v>343</v>
      </c>
      <c r="E683" s="62">
        <v>600</v>
      </c>
      <c r="F683" s="20">
        <f>SUM(F684,)</f>
        <v>244.6</v>
      </c>
      <c r="G683" s="20">
        <f>SUM(G684,)</f>
        <v>244.6</v>
      </c>
      <c r="H683" s="20"/>
    </row>
    <row r="684" spans="1:8" ht="15.75">
      <c r="A684" s="41" t="s">
        <v>289</v>
      </c>
      <c r="B684" s="21" t="s">
        <v>86</v>
      </c>
      <c r="C684" s="21" t="s">
        <v>24</v>
      </c>
      <c r="D684" s="24" t="s">
        <v>343</v>
      </c>
      <c r="E684" s="32">
        <v>620</v>
      </c>
      <c r="F684" s="20">
        <f>SUM(F685)</f>
        <v>244.6</v>
      </c>
      <c r="G684" s="20">
        <f>SUM(G685)</f>
        <v>244.6</v>
      </c>
      <c r="H684" s="20"/>
    </row>
    <row r="685" spans="1:8" ht="15.75">
      <c r="A685" s="41" t="s">
        <v>313</v>
      </c>
      <c r="B685" s="21" t="s">
        <v>86</v>
      </c>
      <c r="C685" s="21" t="s">
        <v>24</v>
      </c>
      <c r="D685" s="24" t="s">
        <v>343</v>
      </c>
      <c r="E685" s="32">
        <v>622</v>
      </c>
      <c r="F685" s="20">
        <v>244.6</v>
      </c>
      <c r="G685" s="20">
        <v>244.6</v>
      </c>
      <c r="H685" s="20"/>
    </row>
    <row r="686" spans="1:8" ht="31.5">
      <c r="A686" s="17" t="s">
        <v>181</v>
      </c>
      <c r="B686" s="21" t="s">
        <v>86</v>
      </c>
      <c r="C686" s="21" t="s">
        <v>24</v>
      </c>
      <c r="D686" s="22" t="s">
        <v>182</v>
      </c>
      <c r="E686" s="32"/>
      <c r="F686" s="20">
        <f>SUM(F687,F692)</f>
        <v>240.79999999999998</v>
      </c>
      <c r="G686" s="20">
        <f>SUM(G687,G692)</f>
        <v>240.79999999999998</v>
      </c>
      <c r="H686" s="20"/>
    </row>
    <row r="687" spans="1:8" ht="48.75" customHeight="1">
      <c r="A687" s="41" t="s">
        <v>652</v>
      </c>
      <c r="B687" s="21" t="s">
        <v>86</v>
      </c>
      <c r="C687" s="21" t="s">
        <v>24</v>
      </c>
      <c r="D687" s="22" t="s">
        <v>653</v>
      </c>
      <c r="E687" s="32"/>
      <c r="F687" s="20">
        <f t="shared" ref="F687:G689" si="45">SUM(F688)</f>
        <v>163.19999999999999</v>
      </c>
      <c r="G687" s="20">
        <f t="shared" si="45"/>
        <v>163.19999999999999</v>
      </c>
      <c r="H687" s="20"/>
    </row>
    <row r="688" spans="1:8" ht="31.5">
      <c r="A688" s="41" t="s">
        <v>654</v>
      </c>
      <c r="B688" s="32" t="s">
        <v>86</v>
      </c>
      <c r="C688" s="21" t="s">
        <v>24</v>
      </c>
      <c r="D688" s="22" t="s">
        <v>655</v>
      </c>
      <c r="E688" s="32"/>
      <c r="F688" s="20">
        <f t="shared" si="45"/>
        <v>163.19999999999999</v>
      </c>
      <c r="G688" s="20">
        <f t="shared" si="45"/>
        <v>163.19999999999999</v>
      </c>
      <c r="H688" s="20"/>
    </row>
    <row r="689" spans="1:8" ht="31.5">
      <c r="A689" s="41" t="s">
        <v>107</v>
      </c>
      <c r="B689" s="21" t="s">
        <v>86</v>
      </c>
      <c r="C689" s="21" t="s">
        <v>24</v>
      </c>
      <c r="D689" s="22" t="s">
        <v>655</v>
      </c>
      <c r="E689" s="62">
        <v>600</v>
      </c>
      <c r="F689" s="20">
        <f t="shared" si="45"/>
        <v>163.19999999999999</v>
      </c>
      <c r="G689" s="20">
        <f t="shared" si="45"/>
        <v>163.19999999999999</v>
      </c>
      <c r="H689" s="20"/>
    </row>
    <row r="690" spans="1:8" ht="15.75">
      <c r="A690" s="41" t="s">
        <v>289</v>
      </c>
      <c r="B690" s="21" t="s">
        <v>86</v>
      </c>
      <c r="C690" s="21" t="s">
        <v>24</v>
      </c>
      <c r="D690" s="22" t="s">
        <v>655</v>
      </c>
      <c r="E690" s="32">
        <v>620</v>
      </c>
      <c r="F690" s="20">
        <f>SUM(F691)</f>
        <v>163.19999999999999</v>
      </c>
      <c r="G690" s="20">
        <f>SUM(G691)</f>
        <v>163.19999999999999</v>
      </c>
      <c r="H690" s="20"/>
    </row>
    <row r="691" spans="1:8" ht="15.75">
      <c r="A691" s="41" t="s">
        <v>313</v>
      </c>
      <c r="B691" s="21" t="s">
        <v>86</v>
      </c>
      <c r="C691" s="21" t="s">
        <v>24</v>
      </c>
      <c r="D691" s="22" t="s">
        <v>655</v>
      </c>
      <c r="E691" s="32">
        <v>622</v>
      </c>
      <c r="F691" s="20">
        <v>163.19999999999999</v>
      </c>
      <c r="G691" s="20">
        <v>163.19999999999999</v>
      </c>
      <c r="H691" s="20"/>
    </row>
    <row r="692" spans="1:8" ht="31.5">
      <c r="A692" s="41" t="s">
        <v>648</v>
      </c>
      <c r="B692" s="21" t="s">
        <v>86</v>
      </c>
      <c r="C692" s="21" t="s">
        <v>24</v>
      </c>
      <c r="D692" s="22" t="s">
        <v>649</v>
      </c>
      <c r="E692" s="32"/>
      <c r="F692" s="20">
        <f t="shared" ref="F692:F695" si="46">SUM(F693)</f>
        <v>77.599999999999994</v>
      </c>
      <c r="G692" s="20">
        <f t="shared" ref="G692:G695" si="47">SUM(G693)</f>
        <v>77.599999999999994</v>
      </c>
      <c r="H692" s="20"/>
    </row>
    <row r="693" spans="1:8" ht="31.5">
      <c r="A693" s="41" t="s">
        <v>650</v>
      </c>
      <c r="B693" s="32" t="s">
        <v>86</v>
      </c>
      <c r="C693" s="21" t="s">
        <v>24</v>
      </c>
      <c r="D693" s="22" t="s">
        <v>651</v>
      </c>
      <c r="E693" s="32"/>
      <c r="F693" s="20">
        <f t="shared" si="46"/>
        <v>77.599999999999994</v>
      </c>
      <c r="G693" s="20">
        <f t="shared" si="47"/>
        <v>77.599999999999994</v>
      </c>
      <c r="H693" s="20"/>
    </row>
    <row r="694" spans="1:8" ht="31.5">
      <c r="A694" s="41" t="s">
        <v>107</v>
      </c>
      <c r="B694" s="21" t="s">
        <v>86</v>
      </c>
      <c r="C694" s="21" t="s">
        <v>24</v>
      </c>
      <c r="D694" s="22" t="s">
        <v>651</v>
      </c>
      <c r="E694" s="62">
        <v>600</v>
      </c>
      <c r="F694" s="20">
        <f t="shared" si="46"/>
        <v>77.599999999999994</v>
      </c>
      <c r="G694" s="20">
        <f t="shared" si="47"/>
        <v>77.599999999999994</v>
      </c>
      <c r="H694" s="20"/>
    </row>
    <row r="695" spans="1:8" ht="15.75">
      <c r="A695" s="41" t="s">
        <v>108</v>
      </c>
      <c r="B695" s="21" t="s">
        <v>86</v>
      </c>
      <c r="C695" s="21" t="s">
        <v>24</v>
      </c>
      <c r="D695" s="22" t="s">
        <v>651</v>
      </c>
      <c r="E695" s="32">
        <v>610</v>
      </c>
      <c r="F695" s="20">
        <f t="shared" si="46"/>
        <v>77.599999999999994</v>
      </c>
      <c r="G695" s="20">
        <f t="shared" si="47"/>
        <v>77.599999999999994</v>
      </c>
      <c r="H695" s="20"/>
    </row>
    <row r="696" spans="1:8" ht="15.75">
      <c r="A696" s="41" t="s">
        <v>312</v>
      </c>
      <c r="B696" s="21" t="s">
        <v>86</v>
      </c>
      <c r="C696" s="21" t="s">
        <v>24</v>
      </c>
      <c r="D696" s="22" t="s">
        <v>651</v>
      </c>
      <c r="E696" s="32">
        <v>612</v>
      </c>
      <c r="F696" s="20">
        <v>77.599999999999994</v>
      </c>
      <c r="G696" s="20">
        <v>77.599999999999994</v>
      </c>
      <c r="H696" s="20"/>
    </row>
    <row r="697" spans="1:8" ht="15.75">
      <c r="A697" s="41"/>
      <c r="B697" s="21"/>
      <c r="C697" s="21"/>
      <c r="D697" s="22"/>
      <c r="E697" s="32"/>
      <c r="F697" s="20"/>
      <c r="G697" s="20"/>
      <c r="H697" s="20"/>
    </row>
    <row r="698" spans="1:8" ht="31.5">
      <c r="A698" s="17" t="s">
        <v>61</v>
      </c>
      <c r="B698" s="21" t="s">
        <v>86</v>
      </c>
      <c r="C698" s="21" t="s">
        <v>24</v>
      </c>
      <c r="D698" s="22" t="s">
        <v>62</v>
      </c>
      <c r="E698" s="27"/>
      <c r="F698" s="20">
        <f>SUM(F699,)</f>
        <v>106335.1</v>
      </c>
      <c r="G698" s="20">
        <f>SUM(G699,)</f>
        <v>106335.1</v>
      </c>
      <c r="H698" s="20"/>
    </row>
    <row r="699" spans="1:8" ht="31.5">
      <c r="A699" s="17" t="s">
        <v>346</v>
      </c>
      <c r="B699" s="21" t="s">
        <v>86</v>
      </c>
      <c r="C699" s="21" t="s">
        <v>24</v>
      </c>
      <c r="D699" s="24" t="s">
        <v>347</v>
      </c>
      <c r="E699" s="32"/>
      <c r="F699" s="20">
        <f>SUM(F700,F710,F719)</f>
        <v>106335.1</v>
      </c>
      <c r="G699" s="20">
        <f>SUM(G700,G710,G719)</f>
        <v>106335.1</v>
      </c>
      <c r="H699" s="20"/>
    </row>
    <row r="700" spans="1:8" ht="84" customHeight="1">
      <c r="A700" s="17" t="s">
        <v>348</v>
      </c>
      <c r="B700" s="21" t="s">
        <v>86</v>
      </c>
      <c r="C700" s="21" t="s">
        <v>24</v>
      </c>
      <c r="D700" s="24" t="s">
        <v>349</v>
      </c>
      <c r="E700" s="32"/>
      <c r="F700" s="20">
        <f>SUM(F701,F705)</f>
        <v>33719.4</v>
      </c>
      <c r="G700" s="20">
        <f>SUM(G701,G705)</f>
        <v>33719.4</v>
      </c>
      <c r="H700" s="20"/>
    </row>
    <row r="701" spans="1:8" ht="15.75">
      <c r="A701" s="35" t="s">
        <v>634</v>
      </c>
      <c r="B701" s="23" t="s">
        <v>86</v>
      </c>
      <c r="C701" s="21" t="s">
        <v>24</v>
      </c>
      <c r="D701" s="24" t="s">
        <v>350</v>
      </c>
      <c r="E701" s="21"/>
      <c r="F701" s="20">
        <f t="shared" ref="F701:G703" si="48">SUM(F702)</f>
        <v>12439.2</v>
      </c>
      <c r="G701" s="20">
        <f t="shared" si="48"/>
        <v>12439.2</v>
      </c>
      <c r="H701" s="20"/>
    </row>
    <row r="702" spans="1:8" ht="31.5">
      <c r="A702" s="41" t="s">
        <v>107</v>
      </c>
      <c r="B702" s="23" t="s">
        <v>86</v>
      </c>
      <c r="C702" s="21" t="s">
        <v>24</v>
      </c>
      <c r="D702" s="24" t="s">
        <v>350</v>
      </c>
      <c r="E702" s="62">
        <v>600</v>
      </c>
      <c r="F702" s="20">
        <f t="shared" si="48"/>
        <v>12439.2</v>
      </c>
      <c r="G702" s="20">
        <f t="shared" si="48"/>
        <v>12439.2</v>
      </c>
      <c r="H702" s="20"/>
    </row>
    <row r="703" spans="1:8" ht="15.75">
      <c r="A703" s="41" t="s">
        <v>108</v>
      </c>
      <c r="B703" s="23" t="s">
        <v>86</v>
      </c>
      <c r="C703" s="21" t="s">
        <v>24</v>
      </c>
      <c r="D703" s="24" t="s">
        <v>350</v>
      </c>
      <c r="E703" s="32">
        <v>610</v>
      </c>
      <c r="F703" s="20">
        <f t="shared" si="48"/>
        <v>12439.2</v>
      </c>
      <c r="G703" s="20">
        <f t="shared" si="48"/>
        <v>12439.2</v>
      </c>
      <c r="H703" s="20"/>
    </row>
    <row r="704" spans="1:8" ht="47.25">
      <c r="A704" s="41" t="s">
        <v>109</v>
      </c>
      <c r="B704" s="23" t="s">
        <v>86</v>
      </c>
      <c r="C704" s="21" t="s">
        <v>24</v>
      </c>
      <c r="D704" s="24" t="s">
        <v>350</v>
      </c>
      <c r="E704" s="32">
        <v>611</v>
      </c>
      <c r="F704" s="20">
        <v>12439.2</v>
      </c>
      <c r="G704" s="20">
        <v>12439.2</v>
      </c>
      <c r="H704" s="20"/>
    </row>
    <row r="705" spans="1:8" ht="31.5">
      <c r="A705" s="35" t="s">
        <v>351</v>
      </c>
      <c r="B705" s="23" t="s">
        <v>86</v>
      </c>
      <c r="C705" s="21" t="s">
        <v>24</v>
      </c>
      <c r="D705" s="24" t="s">
        <v>352</v>
      </c>
      <c r="E705" s="21"/>
      <c r="F705" s="20">
        <f>SUM(F706)</f>
        <v>21280.2</v>
      </c>
      <c r="G705" s="20">
        <f>SUM(G706)</f>
        <v>21280.2</v>
      </c>
      <c r="H705" s="20"/>
    </row>
    <row r="706" spans="1:8" ht="31.5">
      <c r="A706" s="41" t="s">
        <v>107</v>
      </c>
      <c r="B706" s="23" t="s">
        <v>86</v>
      </c>
      <c r="C706" s="21" t="s">
        <v>24</v>
      </c>
      <c r="D706" s="24" t="s">
        <v>352</v>
      </c>
      <c r="E706" s="62">
        <v>600</v>
      </c>
      <c r="F706" s="20">
        <f>SUM(F707,)</f>
        <v>21280.2</v>
      </c>
      <c r="G706" s="20">
        <f>SUM(G707,)</f>
        <v>21280.2</v>
      </c>
      <c r="H706" s="20"/>
    </row>
    <row r="707" spans="1:8" ht="15.75">
      <c r="A707" s="41" t="s">
        <v>108</v>
      </c>
      <c r="B707" s="23" t="s">
        <v>86</v>
      </c>
      <c r="C707" s="21" t="s">
        <v>24</v>
      </c>
      <c r="D707" s="24" t="s">
        <v>352</v>
      </c>
      <c r="E707" s="32">
        <v>610</v>
      </c>
      <c r="F707" s="20">
        <f>SUM(F708,F709)</f>
        <v>21280.2</v>
      </c>
      <c r="G707" s="20">
        <f>SUM(G708,G709)</f>
        <v>21280.2</v>
      </c>
      <c r="H707" s="20"/>
    </row>
    <row r="708" spans="1:8" ht="47.25">
      <c r="A708" s="41" t="s">
        <v>109</v>
      </c>
      <c r="B708" s="23" t="s">
        <v>86</v>
      </c>
      <c r="C708" s="21" t="s">
        <v>24</v>
      </c>
      <c r="D708" s="24" t="s">
        <v>352</v>
      </c>
      <c r="E708" s="32">
        <v>611</v>
      </c>
      <c r="F708" s="20">
        <v>21210.2</v>
      </c>
      <c r="G708" s="20">
        <v>21210.2</v>
      </c>
      <c r="H708" s="20"/>
    </row>
    <row r="709" spans="1:8" ht="15.75">
      <c r="A709" s="41" t="s">
        <v>312</v>
      </c>
      <c r="B709" s="21" t="s">
        <v>86</v>
      </c>
      <c r="C709" s="21" t="s">
        <v>24</v>
      </c>
      <c r="D709" s="24" t="s">
        <v>352</v>
      </c>
      <c r="E709" s="32">
        <v>612</v>
      </c>
      <c r="F709" s="20">
        <v>70</v>
      </c>
      <c r="G709" s="20">
        <v>70</v>
      </c>
      <c r="H709" s="20"/>
    </row>
    <row r="710" spans="1:8" ht="15.75">
      <c r="A710" s="17" t="s">
        <v>340</v>
      </c>
      <c r="B710" s="21" t="s">
        <v>86</v>
      </c>
      <c r="C710" s="21" t="s">
        <v>24</v>
      </c>
      <c r="D710" s="24" t="s">
        <v>353</v>
      </c>
      <c r="E710" s="32"/>
      <c r="F710" s="20">
        <f>SUM(F711,F715)</f>
        <v>148.80000000000001</v>
      </c>
      <c r="G710" s="20">
        <f>SUM(G711,G715)</f>
        <v>148.80000000000001</v>
      </c>
      <c r="H710" s="20"/>
    </row>
    <row r="711" spans="1:8" ht="15.75">
      <c r="A711" s="35" t="s">
        <v>634</v>
      </c>
      <c r="B711" s="23" t="s">
        <v>86</v>
      </c>
      <c r="C711" s="21" t="s">
        <v>24</v>
      </c>
      <c r="D711" s="24" t="s">
        <v>354</v>
      </c>
      <c r="E711" s="21"/>
      <c r="F711" s="20">
        <f t="shared" ref="F711:G713" si="49">SUM(F712)</f>
        <v>63.6</v>
      </c>
      <c r="G711" s="20">
        <f t="shared" si="49"/>
        <v>63.6</v>
      </c>
      <c r="H711" s="20"/>
    </row>
    <row r="712" spans="1:8" ht="31.5">
      <c r="A712" s="41" t="s">
        <v>107</v>
      </c>
      <c r="B712" s="23" t="s">
        <v>86</v>
      </c>
      <c r="C712" s="21" t="s">
        <v>24</v>
      </c>
      <c r="D712" s="24" t="s">
        <v>354</v>
      </c>
      <c r="E712" s="62">
        <v>600</v>
      </c>
      <c r="F712" s="20">
        <f t="shared" si="49"/>
        <v>63.6</v>
      </c>
      <c r="G712" s="20">
        <f t="shared" si="49"/>
        <v>63.6</v>
      </c>
      <c r="H712" s="20"/>
    </row>
    <row r="713" spans="1:8" ht="15.75">
      <c r="A713" s="41" t="s">
        <v>108</v>
      </c>
      <c r="B713" s="23" t="s">
        <v>86</v>
      </c>
      <c r="C713" s="21" t="s">
        <v>24</v>
      </c>
      <c r="D713" s="24" t="s">
        <v>354</v>
      </c>
      <c r="E713" s="32">
        <v>610</v>
      </c>
      <c r="F713" s="20">
        <f t="shared" si="49"/>
        <v>63.6</v>
      </c>
      <c r="G713" s="20">
        <f t="shared" si="49"/>
        <v>63.6</v>
      </c>
      <c r="H713" s="20"/>
    </row>
    <row r="714" spans="1:8" ht="15.75">
      <c r="A714" s="41" t="s">
        <v>312</v>
      </c>
      <c r="B714" s="21" t="s">
        <v>86</v>
      </c>
      <c r="C714" s="21" t="s">
        <v>24</v>
      </c>
      <c r="D714" s="24" t="s">
        <v>354</v>
      </c>
      <c r="E714" s="32">
        <v>612</v>
      </c>
      <c r="F714" s="20">
        <v>63.6</v>
      </c>
      <c r="G714" s="20">
        <v>63.6</v>
      </c>
      <c r="H714" s="20"/>
    </row>
    <row r="715" spans="1:8" ht="31.5">
      <c r="A715" s="35" t="s">
        <v>351</v>
      </c>
      <c r="B715" s="23" t="s">
        <v>86</v>
      </c>
      <c r="C715" s="21" t="s">
        <v>24</v>
      </c>
      <c r="D715" s="24" t="s">
        <v>355</v>
      </c>
      <c r="E715" s="21"/>
      <c r="F715" s="20">
        <f t="shared" ref="F715:G717" si="50">SUM(F716)</f>
        <v>85.2</v>
      </c>
      <c r="G715" s="20">
        <f t="shared" si="50"/>
        <v>85.2</v>
      </c>
      <c r="H715" s="20"/>
    </row>
    <row r="716" spans="1:8" ht="31.5">
      <c r="A716" s="41" t="s">
        <v>107</v>
      </c>
      <c r="B716" s="23" t="s">
        <v>86</v>
      </c>
      <c r="C716" s="21" t="s">
        <v>24</v>
      </c>
      <c r="D716" s="24" t="s">
        <v>355</v>
      </c>
      <c r="E716" s="62">
        <v>600</v>
      </c>
      <c r="F716" s="20">
        <f t="shared" si="50"/>
        <v>85.2</v>
      </c>
      <c r="G716" s="20">
        <f t="shared" si="50"/>
        <v>85.2</v>
      </c>
      <c r="H716" s="20"/>
    </row>
    <row r="717" spans="1:8" ht="15.75">
      <c r="A717" s="41" t="s">
        <v>108</v>
      </c>
      <c r="B717" s="23" t="s">
        <v>86</v>
      </c>
      <c r="C717" s="21" t="s">
        <v>24</v>
      </c>
      <c r="D717" s="24" t="s">
        <v>355</v>
      </c>
      <c r="E717" s="32">
        <v>610</v>
      </c>
      <c r="F717" s="20">
        <f t="shared" si="50"/>
        <v>85.2</v>
      </c>
      <c r="G717" s="20">
        <f t="shared" si="50"/>
        <v>85.2</v>
      </c>
      <c r="H717" s="20"/>
    </row>
    <row r="718" spans="1:8" ht="15.75">
      <c r="A718" s="41" t="s">
        <v>312</v>
      </c>
      <c r="B718" s="21" t="s">
        <v>86</v>
      </c>
      <c r="C718" s="21" t="s">
        <v>24</v>
      </c>
      <c r="D718" s="24" t="s">
        <v>355</v>
      </c>
      <c r="E718" s="32">
        <v>612</v>
      </c>
      <c r="F718" s="20">
        <v>85.2</v>
      </c>
      <c r="G718" s="20">
        <v>85.2</v>
      </c>
      <c r="H718" s="20"/>
    </row>
    <row r="719" spans="1:8" ht="31.5">
      <c r="A719" s="17" t="s">
        <v>356</v>
      </c>
      <c r="B719" s="31" t="s">
        <v>86</v>
      </c>
      <c r="C719" s="21" t="s">
        <v>24</v>
      </c>
      <c r="D719" s="24" t="s">
        <v>357</v>
      </c>
      <c r="E719" s="32"/>
      <c r="F719" s="20">
        <f>SUM(F720,F723,F727)</f>
        <v>72466.899999999994</v>
      </c>
      <c r="G719" s="20">
        <f>SUM(G720,G723,G727)</f>
        <v>72466.899999999994</v>
      </c>
      <c r="H719" s="20"/>
    </row>
    <row r="720" spans="1:8" ht="31.5">
      <c r="A720" s="29" t="s">
        <v>297</v>
      </c>
      <c r="B720" s="31" t="s">
        <v>86</v>
      </c>
      <c r="C720" s="21" t="s">
        <v>24</v>
      </c>
      <c r="D720" s="24" t="s">
        <v>358</v>
      </c>
      <c r="E720" s="32"/>
      <c r="F720" s="20">
        <f t="shared" ref="F720:G721" si="51">SUM(F721)</f>
        <v>500</v>
      </c>
      <c r="G720" s="20">
        <f t="shared" si="51"/>
        <v>500</v>
      </c>
      <c r="H720" s="20"/>
    </row>
    <row r="721" spans="1:8" ht="31.5">
      <c r="A721" s="26" t="s">
        <v>552</v>
      </c>
      <c r="B721" s="31" t="s">
        <v>86</v>
      </c>
      <c r="C721" s="21" t="s">
        <v>24</v>
      </c>
      <c r="D721" s="24" t="s">
        <v>358</v>
      </c>
      <c r="E721" s="31" t="s">
        <v>299</v>
      </c>
      <c r="F721" s="20">
        <f t="shared" si="51"/>
        <v>500</v>
      </c>
      <c r="G721" s="20">
        <f t="shared" si="51"/>
        <v>500</v>
      </c>
      <c r="H721" s="20"/>
    </row>
    <row r="722" spans="1:8" ht="31.5">
      <c r="A722" s="29" t="s">
        <v>300</v>
      </c>
      <c r="B722" s="31" t="s">
        <v>86</v>
      </c>
      <c r="C722" s="21" t="s">
        <v>24</v>
      </c>
      <c r="D722" s="24" t="s">
        <v>358</v>
      </c>
      <c r="E722" s="53" t="s">
        <v>301</v>
      </c>
      <c r="F722" s="20">
        <v>500</v>
      </c>
      <c r="G722" s="20">
        <v>500</v>
      </c>
      <c r="H722" s="20"/>
    </row>
    <row r="723" spans="1:8" ht="15.75">
      <c r="A723" s="50" t="s">
        <v>339</v>
      </c>
      <c r="B723" s="23" t="s">
        <v>86</v>
      </c>
      <c r="C723" s="21" t="s">
        <v>24</v>
      </c>
      <c r="D723" s="24" t="s">
        <v>359</v>
      </c>
      <c r="E723" s="53"/>
      <c r="F723" s="20">
        <f t="shared" ref="F723:G725" si="52">SUM(F724,)</f>
        <v>70</v>
      </c>
      <c r="G723" s="20">
        <f t="shared" si="52"/>
        <v>70</v>
      </c>
      <c r="H723" s="20"/>
    </row>
    <row r="724" spans="1:8" ht="31.5">
      <c r="A724" s="41" t="s">
        <v>107</v>
      </c>
      <c r="B724" s="23" t="s">
        <v>86</v>
      </c>
      <c r="C724" s="21" t="s">
        <v>24</v>
      </c>
      <c r="D724" s="24" t="s">
        <v>359</v>
      </c>
      <c r="E724" s="62">
        <v>600</v>
      </c>
      <c r="F724" s="20">
        <f t="shared" si="52"/>
        <v>70</v>
      </c>
      <c r="G724" s="20">
        <f t="shared" si="52"/>
        <v>70</v>
      </c>
      <c r="H724" s="20"/>
    </row>
    <row r="725" spans="1:8" ht="15.75">
      <c r="A725" s="41" t="s">
        <v>289</v>
      </c>
      <c r="B725" s="19" t="s">
        <v>86</v>
      </c>
      <c r="C725" s="21" t="s">
        <v>24</v>
      </c>
      <c r="D725" s="24" t="s">
        <v>359</v>
      </c>
      <c r="E725" s="32">
        <v>620</v>
      </c>
      <c r="F725" s="20">
        <f t="shared" si="52"/>
        <v>70</v>
      </c>
      <c r="G725" s="20">
        <f t="shared" si="52"/>
        <v>70</v>
      </c>
      <c r="H725" s="20"/>
    </row>
    <row r="726" spans="1:8" ht="15.75">
      <c r="A726" s="41" t="s">
        <v>313</v>
      </c>
      <c r="B726" s="21" t="s">
        <v>86</v>
      </c>
      <c r="C726" s="21" t="s">
        <v>24</v>
      </c>
      <c r="D726" s="24" t="s">
        <v>359</v>
      </c>
      <c r="E726" s="32">
        <v>622</v>
      </c>
      <c r="F726" s="20">
        <v>70</v>
      </c>
      <c r="G726" s="20">
        <v>70</v>
      </c>
      <c r="H726" s="20"/>
    </row>
    <row r="727" spans="1:8" ht="31.5">
      <c r="A727" s="35" t="s">
        <v>351</v>
      </c>
      <c r="B727" s="23" t="s">
        <v>86</v>
      </c>
      <c r="C727" s="21" t="s">
        <v>24</v>
      </c>
      <c r="D727" s="24" t="s">
        <v>360</v>
      </c>
      <c r="E727" s="53"/>
      <c r="F727" s="20">
        <f>SUM(F728)</f>
        <v>71896.899999999994</v>
      </c>
      <c r="G727" s="20">
        <f>SUM(G728)</f>
        <v>71896.899999999994</v>
      </c>
      <c r="H727" s="20"/>
    </row>
    <row r="728" spans="1:8" ht="31.5">
      <c r="A728" s="41" t="s">
        <v>107</v>
      </c>
      <c r="B728" s="23" t="s">
        <v>86</v>
      </c>
      <c r="C728" s="21" t="s">
        <v>24</v>
      </c>
      <c r="D728" s="24" t="s">
        <v>360</v>
      </c>
      <c r="E728" s="62">
        <v>600</v>
      </c>
      <c r="F728" s="20">
        <f>SUM(F729,)</f>
        <v>71896.899999999994</v>
      </c>
      <c r="G728" s="20">
        <f>SUM(G729,)</f>
        <v>71896.899999999994</v>
      </c>
      <c r="H728" s="20"/>
    </row>
    <row r="729" spans="1:8" ht="15.75">
      <c r="A729" s="41" t="s">
        <v>289</v>
      </c>
      <c r="B729" s="19" t="s">
        <v>86</v>
      </c>
      <c r="C729" s="21" t="s">
        <v>24</v>
      </c>
      <c r="D729" s="24" t="s">
        <v>360</v>
      </c>
      <c r="E729" s="32">
        <v>620</v>
      </c>
      <c r="F729" s="20">
        <f>SUM(F730,F731,)</f>
        <v>71896.899999999994</v>
      </c>
      <c r="G729" s="20">
        <f>SUM(G730,G731,)</f>
        <v>71896.899999999994</v>
      </c>
      <c r="H729" s="20"/>
    </row>
    <row r="730" spans="1:8" ht="47.25">
      <c r="A730" s="41" t="s">
        <v>290</v>
      </c>
      <c r="B730" s="19" t="s">
        <v>86</v>
      </c>
      <c r="C730" s="21" t="s">
        <v>24</v>
      </c>
      <c r="D730" s="24" t="s">
        <v>360</v>
      </c>
      <c r="E730" s="32">
        <v>621</v>
      </c>
      <c r="F730" s="20">
        <v>71096.899999999994</v>
      </c>
      <c r="G730" s="20">
        <v>71096.899999999994</v>
      </c>
      <c r="H730" s="20"/>
    </row>
    <row r="731" spans="1:8" ht="15.75">
      <c r="A731" s="41" t="s">
        <v>313</v>
      </c>
      <c r="B731" s="21" t="s">
        <v>86</v>
      </c>
      <c r="C731" s="21" t="s">
        <v>24</v>
      </c>
      <c r="D731" s="24" t="s">
        <v>360</v>
      </c>
      <c r="E731" s="32">
        <v>622</v>
      </c>
      <c r="F731" s="20">
        <v>800</v>
      </c>
      <c r="G731" s="20">
        <v>800</v>
      </c>
      <c r="H731" s="20"/>
    </row>
    <row r="732" spans="1:8" ht="15.75">
      <c r="A732" s="50" t="s">
        <v>361</v>
      </c>
      <c r="B732" s="21" t="s">
        <v>86</v>
      </c>
      <c r="C732" s="21" t="s">
        <v>86</v>
      </c>
      <c r="D732" s="23"/>
      <c r="E732" s="21"/>
      <c r="F732" s="20">
        <f>SUM(F733,F757,F779)</f>
        <v>26130.6</v>
      </c>
      <c r="G732" s="20">
        <f>SUM(G733,G757,G779)</f>
        <v>25534.6</v>
      </c>
      <c r="H732" s="20"/>
    </row>
    <row r="733" spans="1:8" ht="31.5">
      <c r="A733" s="17" t="s">
        <v>362</v>
      </c>
      <c r="B733" s="21" t="s">
        <v>86</v>
      </c>
      <c r="C733" s="21" t="s">
        <v>86</v>
      </c>
      <c r="D733" s="22" t="s">
        <v>363</v>
      </c>
      <c r="E733" s="27"/>
      <c r="F733" s="33">
        <f>SUM(F734)</f>
        <v>16083.8</v>
      </c>
      <c r="G733" s="33">
        <f>SUM(G734)</f>
        <v>15487.8</v>
      </c>
      <c r="H733" s="33"/>
    </row>
    <row r="734" spans="1:8" ht="15.75">
      <c r="A734" s="17" t="s">
        <v>364</v>
      </c>
      <c r="B734" s="21" t="s">
        <v>86</v>
      </c>
      <c r="C734" s="21" t="s">
        <v>86</v>
      </c>
      <c r="D734" s="24" t="s">
        <v>365</v>
      </c>
      <c r="E734" s="27"/>
      <c r="F734" s="33">
        <f>SUM(F735)</f>
        <v>16083.8</v>
      </c>
      <c r="G734" s="33">
        <f>SUM(G735)</f>
        <v>15487.8</v>
      </c>
      <c r="H734" s="33"/>
    </row>
    <row r="735" spans="1:8" ht="47.25">
      <c r="A735" s="17" t="s">
        <v>366</v>
      </c>
      <c r="B735" s="21" t="s">
        <v>86</v>
      </c>
      <c r="C735" s="21" t="s">
        <v>86</v>
      </c>
      <c r="D735" s="24" t="s">
        <v>367</v>
      </c>
      <c r="E735" s="27"/>
      <c r="F735" s="33">
        <f>SUM(F736,F740,F744,F748,F752)</f>
        <v>16083.8</v>
      </c>
      <c r="G735" s="33">
        <f>SUM(G736,G740,G744,G748,G752)</f>
        <v>15487.8</v>
      </c>
      <c r="H735" s="33"/>
    </row>
    <row r="736" spans="1:8" ht="31.5" customHeight="1">
      <c r="A736" s="17" t="s">
        <v>368</v>
      </c>
      <c r="B736" s="21" t="s">
        <v>86</v>
      </c>
      <c r="C736" s="21" t="s">
        <v>86</v>
      </c>
      <c r="D736" s="24" t="s">
        <v>369</v>
      </c>
      <c r="E736" s="32"/>
      <c r="F736" s="20">
        <f t="shared" ref="F736:G738" si="53">SUM(F737)</f>
        <v>146</v>
      </c>
      <c r="G736" s="20">
        <f t="shared" si="53"/>
        <v>146</v>
      </c>
      <c r="H736" s="20"/>
    </row>
    <row r="737" spans="1:8" ht="31.5">
      <c r="A737" s="17" t="s">
        <v>107</v>
      </c>
      <c r="B737" s="21" t="s">
        <v>86</v>
      </c>
      <c r="C737" s="21" t="s">
        <v>86</v>
      </c>
      <c r="D737" s="24" t="s">
        <v>369</v>
      </c>
      <c r="E737" s="21">
        <v>600</v>
      </c>
      <c r="F737" s="20">
        <f t="shared" si="53"/>
        <v>146</v>
      </c>
      <c r="G737" s="20">
        <f t="shared" si="53"/>
        <v>146</v>
      </c>
      <c r="H737" s="20"/>
    </row>
    <row r="738" spans="1:8" ht="15.75">
      <c r="A738" s="41" t="s">
        <v>108</v>
      </c>
      <c r="B738" s="21" t="s">
        <v>86</v>
      </c>
      <c r="C738" s="21" t="s">
        <v>86</v>
      </c>
      <c r="D738" s="24" t="s">
        <v>369</v>
      </c>
      <c r="E738" s="23">
        <v>610</v>
      </c>
      <c r="F738" s="20">
        <f t="shared" si="53"/>
        <v>146</v>
      </c>
      <c r="G738" s="20">
        <f t="shared" si="53"/>
        <v>146</v>
      </c>
      <c r="H738" s="20"/>
    </row>
    <row r="739" spans="1:8" ht="15.75">
      <c r="A739" s="50" t="s">
        <v>312</v>
      </c>
      <c r="B739" s="21" t="s">
        <v>86</v>
      </c>
      <c r="C739" s="21" t="s">
        <v>86</v>
      </c>
      <c r="D739" s="24" t="s">
        <v>369</v>
      </c>
      <c r="E739" s="23">
        <v>612</v>
      </c>
      <c r="F739" s="33">
        <v>146</v>
      </c>
      <c r="G739" s="33">
        <v>146</v>
      </c>
      <c r="H739" s="33"/>
    </row>
    <row r="740" spans="1:8" ht="31.5">
      <c r="A740" s="17" t="s">
        <v>370</v>
      </c>
      <c r="B740" s="21" t="s">
        <v>86</v>
      </c>
      <c r="C740" s="21" t="s">
        <v>86</v>
      </c>
      <c r="D740" s="24" t="s">
        <v>371</v>
      </c>
      <c r="E740" s="23"/>
      <c r="F740" s="20">
        <f t="shared" ref="F740:G742" si="54">SUM(F741)</f>
        <v>280</v>
      </c>
      <c r="G740" s="20">
        <f t="shared" si="54"/>
        <v>280</v>
      </c>
      <c r="H740" s="20"/>
    </row>
    <row r="741" spans="1:8" ht="31.5">
      <c r="A741" s="17" t="s">
        <v>107</v>
      </c>
      <c r="B741" s="21" t="s">
        <v>86</v>
      </c>
      <c r="C741" s="21" t="s">
        <v>86</v>
      </c>
      <c r="D741" s="24" t="s">
        <v>371</v>
      </c>
      <c r="E741" s="21">
        <v>600</v>
      </c>
      <c r="F741" s="20">
        <f t="shared" si="54"/>
        <v>280</v>
      </c>
      <c r="G741" s="20">
        <f t="shared" si="54"/>
        <v>280</v>
      </c>
      <c r="H741" s="20"/>
    </row>
    <row r="742" spans="1:8" ht="15.75">
      <c r="A742" s="41" t="s">
        <v>108</v>
      </c>
      <c r="B742" s="21" t="s">
        <v>86</v>
      </c>
      <c r="C742" s="21" t="s">
        <v>86</v>
      </c>
      <c r="D742" s="24" t="s">
        <v>371</v>
      </c>
      <c r="E742" s="23">
        <v>610</v>
      </c>
      <c r="F742" s="20">
        <f t="shared" si="54"/>
        <v>280</v>
      </c>
      <c r="G742" s="20">
        <f t="shared" si="54"/>
        <v>280</v>
      </c>
      <c r="H742" s="20"/>
    </row>
    <row r="743" spans="1:8" ht="15.75">
      <c r="A743" s="50" t="s">
        <v>312</v>
      </c>
      <c r="B743" s="21" t="s">
        <v>86</v>
      </c>
      <c r="C743" s="21" t="s">
        <v>86</v>
      </c>
      <c r="D743" s="24" t="s">
        <v>371</v>
      </c>
      <c r="E743" s="23">
        <v>612</v>
      </c>
      <c r="F743" s="33">
        <v>280</v>
      </c>
      <c r="G743" s="33">
        <v>280</v>
      </c>
      <c r="H743" s="33"/>
    </row>
    <row r="744" spans="1:8" ht="31.5">
      <c r="A744" s="17" t="s">
        <v>372</v>
      </c>
      <c r="B744" s="21" t="s">
        <v>86</v>
      </c>
      <c r="C744" s="21" t="s">
        <v>86</v>
      </c>
      <c r="D744" s="24" t="s">
        <v>373</v>
      </c>
      <c r="E744" s="23"/>
      <c r="F744" s="20">
        <f t="shared" ref="F744:G746" si="55">SUM(F745)</f>
        <v>90</v>
      </c>
      <c r="G744" s="20">
        <f t="shared" si="55"/>
        <v>90</v>
      </c>
      <c r="H744" s="20"/>
    </row>
    <row r="745" spans="1:8" ht="31.5">
      <c r="A745" s="17" t="s">
        <v>107</v>
      </c>
      <c r="B745" s="21" t="s">
        <v>86</v>
      </c>
      <c r="C745" s="21" t="s">
        <v>86</v>
      </c>
      <c r="D745" s="24" t="s">
        <v>373</v>
      </c>
      <c r="E745" s="21">
        <v>600</v>
      </c>
      <c r="F745" s="20">
        <f t="shared" si="55"/>
        <v>90</v>
      </c>
      <c r="G745" s="20">
        <f t="shared" si="55"/>
        <v>90</v>
      </c>
      <c r="H745" s="20"/>
    </row>
    <row r="746" spans="1:8" ht="15.75">
      <c r="A746" s="41" t="s">
        <v>108</v>
      </c>
      <c r="B746" s="21" t="s">
        <v>86</v>
      </c>
      <c r="C746" s="21" t="s">
        <v>86</v>
      </c>
      <c r="D746" s="24" t="s">
        <v>373</v>
      </c>
      <c r="E746" s="23">
        <v>610</v>
      </c>
      <c r="F746" s="20">
        <f t="shared" si="55"/>
        <v>90</v>
      </c>
      <c r="G746" s="20">
        <f t="shared" si="55"/>
        <v>90</v>
      </c>
      <c r="H746" s="20"/>
    </row>
    <row r="747" spans="1:8" ht="15.75">
      <c r="A747" s="50" t="s">
        <v>312</v>
      </c>
      <c r="B747" s="21" t="s">
        <v>86</v>
      </c>
      <c r="C747" s="21" t="s">
        <v>86</v>
      </c>
      <c r="D747" s="24" t="s">
        <v>373</v>
      </c>
      <c r="E747" s="23">
        <v>612</v>
      </c>
      <c r="F747" s="33">
        <v>90</v>
      </c>
      <c r="G747" s="33">
        <v>90</v>
      </c>
      <c r="H747" s="33"/>
    </row>
    <row r="748" spans="1:8" ht="47.25">
      <c r="A748" s="17" t="s">
        <v>374</v>
      </c>
      <c r="B748" s="21" t="s">
        <v>86</v>
      </c>
      <c r="C748" s="21" t="s">
        <v>86</v>
      </c>
      <c r="D748" s="24" t="s">
        <v>375</v>
      </c>
      <c r="E748" s="23"/>
      <c r="F748" s="20">
        <f t="shared" ref="F748:G750" si="56">SUM(F749)</f>
        <v>80</v>
      </c>
      <c r="G748" s="20">
        <f t="shared" si="56"/>
        <v>80</v>
      </c>
      <c r="H748" s="20"/>
    </row>
    <row r="749" spans="1:8" ht="31.5">
      <c r="A749" s="17" t="s">
        <v>107</v>
      </c>
      <c r="B749" s="21" t="s">
        <v>86</v>
      </c>
      <c r="C749" s="21" t="s">
        <v>86</v>
      </c>
      <c r="D749" s="24" t="s">
        <v>375</v>
      </c>
      <c r="E749" s="21">
        <v>600</v>
      </c>
      <c r="F749" s="20">
        <f t="shared" si="56"/>
        <v>80</v>
      </c>
      <c r="G749" s="20">
        <f t="shared" si="56"/>
        <v>80</v>
      </c>
      <c r="H749" s="20"/>
    </row>
    <row r="750" spans="1:8" ht="15.75">
      <c r="A750" s="41" t="s">
        <v>108</v>
      </c>
      <c r="B750" s="21" t="s">
        <v>86</v>
      </c>
      <c r="C750" s="21" t="s">
        <v>86</v>
      </c>
      <c r="D750" s="24" t="s">
        <v>375</v>
      </c>
      <c r="E750" s="23">
        <v>610</v>
      </c>
      <c r="F750" s="20">
        <f t="shared" si="56"/>
        <v>80</v>
      </c>
      <c r="G750" s="20">
        <f t="shared" si="56"/>
        <v>80</v>
      </c>
      <c r="H750" s="20"/>
    </row>
    <row r="751" spans="1:8" ht="15.75">
      <c r="A751" s="50" t="s">
        <v>312</v>
      </c>
      <c r="B751" s="21" t="s">
        <v>86</v>
      </c>
      <c r="C751" s="21" t="s">
        <v>86</v>
      </c>
      <c r="D751" s="24" t="s">
        <v>375</v>
      </c>
      <c r="E751" s="23">
        <v>612</v>
      </c>
      <c r="F751" s="33">
        <v>80</v>
      </c>
      <c r="G751" s="33">
        <v>80</v>
      </c>
      <c r="H751" s="33"/>
    </row>
    <row r="752" spans="1:8" ht="31.5">
      <c r="A752" s="17" t="s">
        <v>376</v>
      </c>
      <c r="B752" s="21" t="s">
        <v>86</v>
      </c>
      <c r="C752" s="21" t="s">
        <v>86</v>
      </c>
      <c r="D752" s="24" t="s">
        <v>377</v>
      </c>
      <c r="E752" s="23"/>
      <c r="F752" s="20">
        <f>SUM(F753)</f>
        <v>15487.8</v>
      </c>
      <c r="G752" s="20">
        <f>SUM(G753)</f>
        <v>14891.8</v>
      </c>
      <c r="H752" s="20"/>
    </row>
    <row r="753" spans="1:8" ht="31.5">
      <c r="A753" s="42" t="s">
        <v>107</v>
      </c>
      <c r="B753" s="21" t="s">
        <v>86</v>
      </c>
      <c r="C753" s="21" t="s">
        <v>86</v>
      </c>
      <c r="D753" s="24" t="s">
        <v>377</v>
      </c>
      <c r="E753" s="21">
        <v>600</v>
      </c>
      <c r="F753" s="20">
        <f>SUM(F754)</f>
        <v>15487.8</v>
      </c>
      <c r="G753" s="20">
        <f>SUM(G754)</f>
        <v>14891.8</v>
      </c>
      <c r="H753" s="20"/>
    </row>
    <row r="754" spans="1:8" ht="15.75">
      <c r="A754" s="41" t="s">
        <v>108</v>
      </c>
      <c r="B754" s="21" t="s">
        <v>86</v>
      </c>
      <c r="C754" s="21" t="s">
        <v>86</v>
      </c>
      <c r="D754" s="24" t="s">
        <v>377</v>
      </c>
      <c r="E754" s="23">
        <v>610</v>
      </c>
      <c r="F754" s="20">
        <f>SUM(F755,F756)</f>
        <v>15487.8</v>
      </c>
      <c r="G754" s="20">
        <f>SUM(G755,G756)</f>
        <v>14891.8</v>
      </c>
      <c r="H754" s="20"/>
    </row>
    <row r="755" spans="1:8" ht="47.25">
      <c r="A755" s="50" t="s">
        <v>109</v>
      </c>
      <c r="B755" s="21" t="s">
        <v>86</v>
      </c>
      <c r="C755" s="21" t="s">
        <v>86</v>
      </c>
      <c r="D755" s="24" t="s">
        <v>377</v>
      </c>
      <c r="E755" s="23">
        <v>611</v>
      </c>
      <c r="F755" s="33">
        <v>14687.8</v>
      </c>
      <c r="G755" s="33">
        <v>14687.8</v>
      </c>
      <c r="H755" s="33"/>
    </row>
    <row r="756" spans="1:8" ht="15.75">
      <c r="A756" s="50" t="s">
        <v>312</v>
      </c>
      <c r="B756" s="21" t="s">
        <v>86</v>
      </c>
      <c r="C756" s="21" t="s">
        <v>86</v>
      </c>
      <c r="D756" s="24" t="s">
        <v>377</v>
      </c>
      <c r="E756" s="23">
        <v>612</v>
      </c>
      <c r="F756" s="33">
        <v>800</v>
      </c>
      <c r="G756" s="33">
        <v>204</v>
      </c>
      <c r="H756" s="33"/>
    </row>
    <row r="757" spans="1:8" ht="31.5">
      <c r="A757" s="17" t="s">
        <v>92</v>
      </c>
      <c r="B757" s="21" t="s">
        <v>86</v>
      </c>
      <c r="C757" s="21" t="s">
        <v>86</v>
      </c>
      <c r="D757" s="22" t="s">
        <v>93</v>
      </c>
      <c r="E757" s="21"/>
      <c r="F757" s="20">
        <f>SUM(F758,F773)</f>
        <v>730.8</v>
      </c>
      <c r="G757" s="20">
        <f>SUM(G758,G773)</f>
        <v>730.8</v>
      </c>
      <c r="H757" s="20"/>
    </row>
    <row r="758" spans="1:8" ht="31.5">
      <c r="A758" s="17" t="s">
        <v>101</v>
      </c>
      <c r="B758" s="21" t="s">
        <v>86</v>
      </c>
      <c r="C758" s="21" t="s">
        <v>86</v>
      </c>
      <c r="D758" s="24" t="s">
        <v>102</v>
      </c>
      <c r="E758" s="21"/>
      <c r="F758" s="20">
        <f>SUM(F759,F764)</f>
        <v>690</v>
      </c>
      <c r="G758" s="20">
        <f>SUM(G759,G764)</f>
        <v>690</v>
      </c>
      <c r="H758" s="20"/>
    </row>
    <row r="759" spans="1:8" ht="47.25">
      <c r="A759" s="17" t="s">
        <v>103</v>
      </c>
      <c r="B759" s="21" t="s">
        <v>86</v>
      </c>
      <c r="C759" s="21" t="s">
        <v>86</v>
      </c>
      <c r="D759" s="24" t="s">
        <v>104</v>
      </c>
      <c r="E759" s="21"/>
      <c r="F759" s="20">
        <f>SUM(F760,)</f>
        <v>108</v>
      </c>
      <c r="G759" s="20">
        <f>SUM(G760,)</f>
        <v>108</v>
      </c>
      <c r="H759" s="20"/>
    </row>
    <row r="760" spans="1:8" ht="63">
      <c r="A760" s="36" t="s">
        <v>105</v>
      </c>
      <c r="B760" s="21" t="s">
        <v>86</v>
      </c>
      <c r="C760" s="21" t="s">
        <v>86</v>
      </c>
      <c r="D760" s="24" t="s">
        <v>106</v>
      </c>
      <c r="E760" s="21"/>
      <c r="F760" s="20">
        <f t="shared" ref="F760:G767" si="57">SUM(F761)</f>
        <v>108</v>
      </c>
      <c r="G760" s="20">
        <f t="shared" si="57"/>
        <v>108</v>
      </c>
      <c r="H760" s="20"/>
    </row>
    <row r="761" spans="1:8" ht="31.5">
      <c r="A761" s="41" t="s">
        <v>107</v>
      </c>
      <c r="B761" s="21" t="s">
        <v>86</v>
      </c>
      <c r="C761" s="21" t="s">
        <v>86</v>
      </c>
      <c r="D761" s="24" t="s">
        <v>106</v>
      </c>
      <c r="E761" s="62">
        <v>600</v>
      </c>
      <c r="F761" s="20">
        <f t="shared" si="57"/>
        <v>108</v>
      </c>
      <c r="G761" s="20">
        <f t="shared" si="57"/>
        <v>108</v>
      </c>
      <c r="H761" s="20"/>
    </row>
    <row r="762" spans="1:8" ht="15.75">
      <c r="A762" s="41" t="s">
        <v>108</v>
      </c>
      <c r="B762" s="21" t="s">
        <v>86</v>
      </c>
      <c r="C762" s="21" t="s">
        <v>86</v>
      </c>
      <c r="D762" s="24" t="s">
        <v>106</v>
      </c>
      <c r="E762" s="32">
        <v>610</v>
      </c>
      <c r="F762" s="20">
        <f t="shared" si="57"/>
        <v>108</v>
      </c>
      <c r="G762" s="20">
        <f t="shared" si="57"/>
        <v>108</v>
      </c>
      <c r="H762" s="20"/>
    </row>
    <row r="763" spans="1:8" ht="15.75">
      <c r="A763" s="41" t="s">
        <v>312</v>
      </c>
      <c r="B763" s="21" t="s">
        <v>86</v>
      </c>
      <c r="C763" s="21" t="s">
        <v>86</v>
      </c>
      <c r="D763" s="24" t="s">
        <v>106</v>
      </c>
      <c r="E763" s="32">
        <v>612</v>
      </c>
      <c r="F763" s="20">
        <v>108</v>
      </c>
      <c r="G763" s="20">
        <v>108</v>
      </c>
      <c r="H763" s="20"/>
    </row>
    <row r="764" spans="1:8" ht="63">
      <c r="A764" s="42" t="s">
        <v>110</v>
      </c>
      <c r="B764" s="21" t="s">
        <v>86</v>
      </c>
      <c r="C764" s="21" t="s">
        <v>86</v>
      </c>
      <c r="D764" s="24" t="s">
        <v>111</v>
      </c>
      <c r="E764" s="32"/>
      <c r="F764" s="20">
        <f>SUM(F765,F769)</f>
        <v>582</v>
      </c>
      <c r="G764" s="20">
        <f>SUM(G765,G769)</f>
        <v>582</v>
      </c>
      <c r="H764" s="20"/>
    </row>
    <row r="765" spans="1:8" ht="31.5">
      <c r="A765" s="42" t="s">
        <v>114</v>
      </c>
      <c r="B765" s="21" t="s">
        <v>86</v>
      </c>
      <c r="C765" s="21" t="s">
        <v>86</v>
      </c>
      <c r="D765" s="24" t="s">
        <v>115</v>
      </c>
      <c r="E765" s="32"/>
      <c r="F765" s="20">
        <f t="shared" si="57"/>
        <v>84</v>
      </c>
      <c r="G765" s="20">
        <f t="shared" si="57"/>
        <v>84</v>
      </c>
      <c r="H765" s="20"/>
    </row>
    <row r="766" spans="1:8" ht="31.5">
      <c r="A766" s="41" t="s">
        <v>107</v>
      </c>
      <c r="B766" s="21" t="s">
        <v>86</v>
      </c>
      <c r="C766" s="21" t="s">
        <v>86</v>
      </c>
      <c r="D766" s="24" t="s">
        <v>115</v>
      </c>
      <c r="E766" s="62">
        <v>600</v>
      </c>
      <c r="F766" s="20">
        <f t="shared" si="57"/>
        <v>84</v>
      </c>
      <c r="G766" s="20">
        <f t="shared" si="57"/>
        <v>84</v>
      </c>
      <c r="H766" s="20"/>
    </row>
    <row r="767" spans="1:8" ht="15.75">
      <c r="A767" s="41" t="s">
        <v>108</v>
      </c>
      <c r="B767" s="21" t="s">
        <v>86</v>
      </c>
      <c r="C767" s="21" t="s">
        <v>86</v>
      </c>
      <c r="D767" s="24" t="s">
        <v>115</v>
      </c>
      <c r="E767" s="32">
        <v>610</v>
      </c>
      <c r="F767" s="20">
        <f t="shared" si="57"/>
        <v>84</v>
      </c>
      <c r="G767" s="20">
        <f t="shared" si="57"/>
        <v>84</v>
      </c>
      <c r="H767" s="20"/>
    </row>
    <row r="768" spans="1:8" ht="15.75">
      <c r="A768" s="41" t="s">
        <v>312</v>
      </c>
      <c r="B768" s="21" t="s">
        <v>86</v>
      </c>
      <c r="C768" s="21" t="s">
        <v>86</v>
      </c>
      <c r="D768" s="24" t="s">
        <v>115</v>
      </c>
      <c r="E768" s="32">
        <v>612</v>
      </c>
      <c r="F768" s="20">
        <v>84</v>
      </c>
      <c r="G768" s="20">
        <v>84</v>
      </c>
      <c r="H768" s="20"/>
    </row>
    <row r="769" spans="1:8" ht="15.75">
      <c r="A769" s="42" t="s">
        <v>342</v>
      </c>
      <c r="B769" s="21" t="s">
        <v>86</v>
      </c>
      <c r="C769" s="21" t="s">
        <v>86</v>
      </c>
      <c r="D769" s="24" t="s">
        <v>343</v>
      </c>
      <c r="E769" s="32"/>
      <c r="F769" s="20">
        <f t="shared" ref="F769:G776" si="58">SUM(F770)</f>
        <v>498</v>
      </c>
      <c r="G769" s="20">
        <f t="shared" si="58"/>
        <v>498</v>
      </c>
      <c r="H769" s="20"/>
    </row>
    <row r="770" spans="1:8" ht="31.5">
      <c r="A770" s="41" t="s">
        <v>107</v>
      </c>
      <c r="B770" s="21" t="s">
        <v>86</v>
      </c>
      <c r="C770" s="21" t="s">
        <v>86</v>
      </c>
      <c r="D770" s="24" t="s">
        <v>343</v>
      </c>
      <c r="E770" s="62">
        <v>600</v>
      </c>
      <c r="F770" s="20">
        <f t="shared" si="58"/>
        <v>498</v>
      </c>
      <c r="G770" s="20">
        <f t="shared" si="58"/>
        <v>498</v>
      </c>
      <c r="H770" s="20"/>
    </row>
    <row r="771" spans="1:8" ht="15.75">
      <c r="A771" s="41" t="s">
        <v>108</v>
      </c>
      <c r="B771" s="21" t="s">
        <v>86</v>
      </c>
      <c r="C771" s="21" t="s">
        <v>86</v>
      </c>
      <c r="D771" s="24" t="s">
        <v>343</v>
      </c>
      <c r="E771" s="32">
        <v>610</v>
      </c>
      <c r="F771" s="20">
        <f t="shared" si="58"/>
        <v>498</v>
      </c>
      <c r="G771" s="20">
        <f t="shared" si="58"/>
        <v>498</v>
      </c>
      <c r="H771" s="20"/>
    </row>
    <row r="772" spans="1:8" ht="15.75">
      <c r="A772" s="41" t="s">
        <v>312</v>
      </c>
      <c r="B772" s="21" t="s">
        <v>86</v>
      </c>
      <c r="C772" s="21" t="s">
        <v>86</v>
      </c>
      <c r="D772" s="24" t="s">
        <v>343</v>
      </c>
      <c r="E772" s="32">
        <v>612</v>
      </c>
      <c r="F772" s="20">
        <v>498</v>
      </c>
      <c r="G772" s="20">
        <v>498</v>
      </c>
      <c r="H772" s="20"/>
    </row>
    <row r="773" spans="1:8" ht="31.5">
      <c r="A773" s="17" t="s">
        <v>181</v>
      </c>
      <c r="B773" s="21" t="s">
        <v>86</v>
      </c>
      <c r="C773" s="21" t="s">
        <v>86</v>
      </c>
      <c r="D773" s="22" t="s">
        <v>182</v>
      </c>
      <c r="E773" s="27"/>
      <c r="F773" s="20">
        <f>SUM(F775)</f>
        <v>40.799999999999997</v>
      </c>
      <c r="G773" s="20">
        <f>SUM(G775)</f>
        <v>40.799999999999997</v>
      </c>
      <c r="H773" s="20"/>
    </row>
    <row r="774" spans="1:8" ht="49.5" customHeight="1">
      <c r="A774" s="41" t="s">
        <v>652</v>
      </c>
      <c r="B774" s="21" t="s">
        <v>86</v>
      </c>
      <c r="C774" s="21" t="s">
        <v>86</v>
      </c>
      <c r="D774" s="22" t="s">
        <v>653</v>
      </c>
      <c r="E774" s="27"/>
      <c r="F774" s="20">
        <f>SUM(F775)</f>
        <v>40.799999999999997</v>
      </c>
      <c r="G774" s="20">
        <f>SUM(G775)</f>
        <v>40.799999999999997</v>
      </c>
      <c r="H774" s="20"/>
    </row>
    <row r="775" spans="1:8" ht="31.5">
      <c r="A775" s="41" t="s">
        <v>654</v>
      </c>
      <c r="B775" s="21" t="s">
        <v>86</v>
      </c>
      <c r="C775" s="21" t="s">
        <v>86</v>
      </c>
      <c r="D775" s="22" t="s">
        <v>655</v>
      </c>
      <c r="E775" s="27"/>
      <c r="F775" s="20">
        <f>SUM(F776)</f>
        <v>40.799999999999997</v>
      </c>
      <c r="G775" s="20">
        <f>SUM(G776)</f>
        <v>40.799999999999997</v>
      </c>
      <c r="H775" s="20"/>
    </row>
    <row r="776" spans="1:8" ht="31.5">
      <c r="A776" s="41" t="s">
        <v>107</v>
      </c>
      <c r="B776" s="21" t="s">
        <v>86</v>
      </c>
      <c r="C776" s="21" t="s">
        <v>86</v>
      </c>
      <c r="D776" s="22" t="s">
        <v>655</v>
      </c>
      <c r="E776" s="62">
        <v>600</v>
      </c>
      <c r="F776" s="20">
        <f t="shared" si="58"/>
        <v>40.799999999999997</v>
      </c>
      <c r="G776" s="20">
        <f t="shared" si="58"/>
        <v>40.799999999999997</v>
      </c>
      <c r="H776" s="20"/>
    </row>
    <row r="777" spans="1:8" ht="15.75">
      <c r="A777" s="41" t="s">
        <v>108</v>
      </c>
      <c r="B777" s="21" t="s">
        <v>86</v>
      </c>
      <c r="C777" s="21" t="s">
        <v>86</v>
      </c>
      <c r="D777" s="22" t="s">
        <v>655</v>
      </c>
      <c r="E777" s="32">
        <v>610</v>
      </c>
      <c r="F777" s="20">
        <f>SUM(F778)</f>
        <v>40.799999999999997</v>
      </c>
      <c r="G777" s="20">
        <f>SUM(G778)</f>
        <v>40.799999999999997</v>
      </c>
      <c r="H777" s="20"/>
    </row>
    <row r="778" spans="1:8" ht="15.75">
      <c r="A778" s="50" t="s">
        <v>312</v>
      </c>
      <c r="B778" s="21" t="s">
        <v>86</v>
      </c>
      <c r="C778" s="21" t="s">
        <v>86</v>
      </c>
      <c r="D778" s="22" t="s">
        <v>655</v>
      </c>
      <c r="E778" s="32">
        <v>612</v>
      </c>
      <c r="F778" s="20">
        <v>40.799999999999997</v>
      </c>
      <c r="G778" s="20">
        <v>40.799999999999997</v>
      </c>
      <c r="H778" s="20"/>
    </row>
    <row r="779" spans="1:8" ht="31.5">
      <c r="A779" s="17" t="s">
        <v>53</v>
      </c>
      <c r="B779" s="21" t="s">
        <v>86</v>
      </c>
      <c r="C779" s="21" t="s">
        <v>86</v>
      </c>
      <c r="D779" s="22" t="s">
        <v>54</v>
      </c>
      <c r="E779" s="32"/>
      <c r="F779" s="20">
        <f t="shared" ref="F779:G787" si="59">SUM(F780)</f>
        <v>9316</v>
      </c>
      <c r="G779" s="20">
        <f t="shared" si="59"/>
        <v>9316</v>
      </c>
      <c r="H779" s="20"/>
    </row>
    <row r="780" spans="1:8" ht="15.75">
      <c r="A780" s="17" t="s">
        <v>378</v>
      </c>
      <c r="B780" s="21" t="s">
        <v>86</v>
      </c>
      <c r="C780" s="21" t="s">
        <v>86</v>
      </c>
      <c r="D780" s="24" t="s">
        <v>379</v>
      </c>
      <c r="E780" s="32"/>
      <c r="F780" s="20">
        <f t="shared" si="59"/>
        <v>9316</v>
      </c>
      <c r="G780" s="20">
        <f t="shared" si="59"/>
        <v>9316</v>
      </c>
      <c r="H780" s="20"/>
    </row>
    <row r="781" spans="1:8" ht="31.5">
      <c r="A781" s="17" t="s">
        <v>380</v>
      </c>
      <c r="B781" s="21" t="s">
        <v>86</v>
      </c>
      <c r="C781" s="21" t="s">
        <v>86</v>
      </c>
      <c r="D781" s="24" t="s">
        <v>381</v>
      </c>
      <c r="E781" s="32"/>
      <c r="F781" s="20">
        <f>SUM(F782,F785)</f>
        <v>9316</v>
      </c>
      <c r="G781" s="20">
        <f>SUM(G782,G785)</f>
        <v>9316</v>
      </c>
      <c r="H781" s="20"/>
    </row>
    <row r="782" spans="1:8" ht="31.5">
      <c r="A782" s="34" t="s">
        <v>382</v>
      </c>
      <c r="B782" s="21" t="s">
        <v>86</v>
      </c>
      <c r="C782" s="21" t="s">
        <v>86</v>
      </c>
      <c r="D782" s="24" t="s">
        <v>383</v>
      </c>
      <c r="E782" s="27"/>
      <c r="F782" s="20">
        <f>SUM(F783,)</f>
        <v>8267.6</v>
      </c>
      <c r="G782" s="20">
        <f>SUM(G783,)</f>
        <v>8267.6</v>
      </c>
      <c r="H782" s="20"/>
    </row>
    <row r="783" spans="1:8" ht="31.5">
      <c r="A783" s="26" t="s">
        <v>29</v>
      </c>
      <c r="B783" s="21" t="s">
        <v>86</v>
      </c>
      <c r="C783" s="21" t="s">
        <v>86</v>
      </c>
      <c r="D783" s="24" t="s">
        <v>383</v>
      </c>
      <c r="E783" s="66">
        <v>200</v>
      </c>
      <c r="F783" s="20">
        <f>SUM(F784)</f>
        <v>8267.6</v>
      </c>
      <c r="G783" s="20">
        <f>SUM(G784)</f>
        <v>8267.6</v>
      </c>
      <c r="H783" s="20"/>
    </row>
    <row r="784" spans="1:8" ht="31.5">
      <c r="A784" s="29" t="s">
        <v>30</v>
      </c>
      <c r="B784" s="21" t="s">
        <v>86</v>
      </c>
      <c r="C784" s="21" t="s">
        <v>86</v>
      </c>
      <c r="D784" s="24" t="s">
        <v>383</v>
      </c>
      <c r="E784" s="66">
        <v>240</v>
      </c>
      <c r="F784" s="20">
        <v>8267.6</v>
      </c>
      <c r="G784" s="20">
        <v>8267.6</v>
      </c>
      <c r="H784" s="20"/>
    </row>
    <row r="785" spans="1:8" ht="31.5">
      <c r="A785" s="34" t="s">
        <v>384</v>
      </c>
      <c r="B785" s="21" t="s">
        <v>86</v>
      </c>
      <c r="C785" s="21" t="s">
        <v>86</v>
      </c>
      <c r="D785" s="24" t="s">
        <v>385</v>
      </c>
      <c r="E785" s="27"/>
      <c r="F785" s="33">
        <f t="shared" si="59"/>
        <v>1048.4000000000001</v>
      </c>
      <c r="G785" s="33">
        <f t="shared" si="59"/>
        <v>1048.4000000000001</v>
      </c>
      <c r="H785" s="33"/>
    </row>
    <row r="786" spans="1:8" ht="31.5">
      <c r="A786" s="29" t="s">
        <v>107</v>
      </c>
      <c r="B786" s="21" t="s">
        <v>86</v>
      </c>
      <c r="C786" s="21" t="s">
        <v>86</v>
      </c>
      <c r="D786" s="24" t="s">
        <v>385</v>
      </c>
      <c r="E786" s="27">
        <v>600</v>
      </c>
      <c r="F786" s="20">
        <f t="shared" si="59"/>
        <v>1048.4000000000001</v>
      </c>
      <c r="G786" s="20">
        <f t="shared" si="59"/>
        <v>1048.4000000000001</v>
      </c>
      <c r="H786" s="20"/>
    </row>
    <row r="787" spans="1:8" ht="15.75">
      <c r="A787" s="29" t="s">
        <v>108</v>
      </c>
      <c r="B787" s="21" t="s">
        <v>86</v>
      </c>
      <c r="C787" s="21" t="s">
        <v>86</v>
      </c>
      <c r="D787" s="24" t="s">
        <v>385</v>
      </c>
      <c r="E787" s="27">
        <v>610</v>
      </c>
      <c r="F787" s="20">
        <f t="shared" si="59"/>
        <v>1048.4000000000001</v>
      </c>
      <c r="G787" s="20">
        <f t="shared" si="59"/>
        <v>1048.4000000000001</v>
      </c>
      <c r="H787" s="20"/>
    </row>
    <row r="788" spans="1:8" ht="15.75">
      <c r="A788" s="29" t="s">
        <v>312</v>
      </c>
      <c r="B788" s="21" t="s">
        <v>86</v>
      </c>
      <c r="C788" s="21" t="s">
        <v>86</v>
      </c>
      <c r="D788" s="24" t="s">
        <v>385</v>
      </c>
      <c r="E788" s="21">
        <v>612</v>
      </c>
      <c r="F788" s="20">
        <v>1048.4000000000001</v>
      </c>
      <c r="G788" s="20">
        <v>1048.4000000000001</v>
      </c>
      <c r="H788" s="20"/>
    </row>
    <row r="789" spans="1:8" ht="15.75">
      <c r="A789" s="26" t="s">
        <v>386</v>
      </c>
      <c r="B789" s="21" t="s">
        <v>86</v>
      </c>
      <c r="C789" s="21" t="s">
        <v>152</v>
      </c>
      <c r="D789" s="25"/>
      <c r="E789" s="27"/>
      <c r="F789" s="20">
        <f>SUM(F790,F801)</f>
        <v>60514.7</v>
      </c>
      <c r="G789" s="20">
        <f>SUM(G790,G801)</f>
        <v>60514.7</v>
      </c>
      <c r="H789" s="20"/>
    </row>
    <row r="790" spans="1:8" ht="31.5">
      <c r="A790" s="17" t="s">
        <v>92</v>
      </c>
      <c r="B790" s="19" t="s">
        <v>86</v>
      </c>
      <c r="C790" s="21" t="s">
        <v>152</v>
      </c>
      <c r="D790" s="22" t="s">
        <v>93</v>
      </c>
      <c r="E790" s="21"/>
      <c r="F790" s="20">
        <f>SUM(F791,F796)</f>
        <v>173.8</v>
      </c>
      <c r="G790" s="20">
        <f>SUM(G791,G796)</f>
        <v>173.8</v>
      </c>
      <c r="H790" s="20"/>
    </row>
    <row r="791" spans="1:8" ht="31.5">
      <c r="A791" s="17" t="s">
        <v>101</v>
      </c>
      <c r="B791" s="21" t="s">
        <v>86</v>
      </c>
      <c r="C791" s="21" t="s">
        <v>152</v>
      </c>
      <c r="D791" s="24" t="s">
        <v>102</v>
      </c>
      <c r="E791" s="21"/>
      <c r="F791" s="20">
        <f>SUM(F792)</f>
        <v>100</v>
      </c>
      <c r="G791" s="20">
        <f>SUM(G792)</f>
        <v>100</v>
      </c>
      <c r="H791" s="20"/>
    </row>
    <row r="792" spans="1:8" ht="63">
      <c r="A792" s="42" t="s">
        <v>110</v>
      </c>
      <c r="B792" s="21" t="s">
        <v>86</v>
      </c>
      <c r="C792" s="21" t="s">
        <v>152</v>
      </c>
      <c r="D792" s="24" t="s">
        <v>111</v>
      </c>
      <c r="E792" s="32"/>
      <c r="F792" s="20">
        <f t="shared" ref="F792:G794" si="60">SUM(F793,)</f>
        <v>100</v>
      </c>
      <c r="G792" s="20">
        <f t="shared" si="60"/>
        <v>100</v>
      </c>
      <c r="H792" s="20"/>
    </row>
    <row r="793" spans="1:8" ht="31.5">
      <c r="A793" s="42" t="s">
        <v>114</v>
      </c>
      <c r="B793" s="21" t="s">
        <v>86</v>
      </c>
      <c r="C793" s="21" t="s">
        <v>152</v>
      </c>
      <c r="D793" s="24" t="s">
        <v>115</v>
      </c>
      <c r="E793" s="32"/>
      <c r="F793" s="20">
        <f t="shared" si="60"/>
        <v>100</v>
      </c>
      <c r="G793" s="20">
        <f t="shared" si="60"/>
        <v>100</v>
      </c>
      <c r="H793" s="20"/>
    </row>
    <row r="794" spans="1:8" ht="31.5">
      <c r="A794" s="26" t="s">
        <v>29</v>
      </c>
      <c r="B794" s="21" t="s">
        <v>86</v>
      </c>
      <c r="C794" s="21" t="s">
        <v>152</v>
      </c>
      <c r="D794" s="24" t="s">
        <v>115</v>
      </c>
      <c r="E794" s="66">
        <v>200</v>
      </c>
      <c r="F794" s="20">
        <f t="shared" si="60"/>
        <v>100</v>
      </c>
      <c r="G794" s="20">
        <f t="shared" si="60"/>
        <v>100</v>
      </c>
      <c r="H794" s="20"/>
    </row>
    <row r="795" spans="1:8" ht="31.5">
      <c r="A795" s="29" t="s">
        <v>30</v>
      </c>
      <c r="B795" s="21" t="s">
        <v>86</v>
      </c>
      <c r="C795" s="21" t="s">
        <v>152</v>
      </c>
      <c r="D795" s="24" t="s">
        <v>115</v>
      </c>
      <c r="E795" s="66">
        <v>240</v>
      </c>
      <c r="F795" s="20">
        <v>100</v>
      </c>
      <c r="G795" s="20">
        <v>100</v>
      </c>
      <c r="H795" s="20"/>
    </row>
    <row r="796" spans="1:8" ht="31.5">
      <c r="A796" s="17" t="s">
        <v>181</v>
      </c>
      <c r="B796" s="21" t="s">
        <v>86</v>
      </c>
      <c r="C796" s="21" t="s">
        <v>152</v>
      </c>
      <c r="D796" s="22" t="s">
        <v>182</v>
      </c>
      <c r="E796" s="32"/>
      <c r="F796" s="20">
        <f t="shared" ref="F796:G799" si="61">SUM(F797)</f>
        <v>73.8</v>
      </c>
      <c r="G796" s="20">
        <f t="shared" si="61"/>
        <v>73.8</v>
      </c>
      <c r="H796" s="20"/>
    </row>
    <row r="797" spans="1:8" ht="49.5" customHeight="1">
      <c r="A797" s="17" t="s">
        <v>183</v>
      </c>
      <c r="B797" s="21" t="s">
        <v>86</v>
      </c>
      <c r="C797" s="21" t="s">
        <v>152</v>
      </c>
      <c r="D797" s="22" t="s">
        <v>649</v>
      </c>
      <c r="E797" s="32"/>
      <c r="F797" s="20">
        <f t="shared" si="61"/>
        <v>73.8</v>
      </c>
      <c r="G797" s="20">
        <f t="shared" si="61"/>
        <v>73.8</v>
      </c>
      <c r="H797" s="20"/>
    </row>
    <row r="798" spans="1:8" ht="31.5">
      <c r="A798" s="41" t="s">
        <v>650</v>
      </c>
      <c r="B798" s="32" t="s">
        <v>86</v>
      </c>
      <c r="C798" s="21" t="s">
        <v>152</v>
      </c>
      <c r="D798" s="22" t="s">
        <v>651</v>
      </c>
      <c r="E798" s="32"/>
      <c r="F798" s="20">
        <f t="shared" si="61"/>
        <v>73.8</v>
      </c>
      <c r="G798" s="20">
        <f t="shared" si="61"/>
        <v>73.8</v>
      </c>
      <c r="H798" s="20"/>
    </row>
    <row r="799" spans="1:8" ht="31.5">
      <c r="A799" s="26" t="s">
        <v>29</v>
      </c>
      <c r="B799" s="21" t="s">
        <v>86</v>
      </c>
      <c r="C799" s="21" t="s">
        <v>152</v>
      </c>
      <c r="D799" s="22" t="s">
        <v>651</v>
      </c>
      <c r="E799" s="66">
        <v>200</v>
      </c>
      <c r="F799" s="20">
        <f t="shared" si="61"/>
        <v>73.8</v>
      </c>
      <c r="G799" s="20">
        <f t="shared" si="61"/>
        <v>73.8</v>
      </c>
      <c r="H799" s="20"/>
    </row>
    <row r="800" spans="1:8" ht="31.5">
      <c r="A800" s="29" t="s">
        <v>30</v>
      </c>
      <c r="B800" s="21" t="s">
        <v>86</v>
      </c>
      <c r="C800" s="21" t="s">
        <v>152</v>
      </c>
      <c r="D800" s="22" t="s">
        <v>651</v>
      </c>
      <c r="E800" s="66">
        <v>240</v>
      </c>
      <c r="F800" s="20">
        <v>73.8</v>
      </c>
      <c r="G800" s="20">
        <v>73.8</v>
      </c>
      <c r="H800" s="20"/>
    </row>
    <row r="801" spans="1:8" ht="31.5">
      <c r="A801" s="17" t="s">
        <v>61</v>
      </c>
      <c r="B801" s="21" t="s">
        <v>86</v>
      </c>
      <c r="C801" s="21" t="s">
        <v>152</v>
      </c>
      <c r="D801" s="22" t="s">
        <v>62</v>
      </c>
      <c r="E801" s="23"/>
      <c r="F801" s="33">
        <f>SUM(F802,F808,)</f>
        <v>60340.899999999994</v>
      </c>
      <c r="G801" s="33">
        <f>SUM(G802,G808,)</f>
        <v>60340.899999999994</v>
      </c>
      <c r="H801" s="33"/>
    </row>
    <row r="802" spans="1:8" ht="15.75">
      <c r="A802" s="17" t="s">
        <v>293</v>
      </c>
      <c r="B802" s="21" t="s">
        <v>86</v>
      </c>
      <c r="C802" s="21" t="s">
        <v>152</v>
      </c>
      <c r="D802" s="24" t="s">
        <v>294</v>
      </c>
      <c r="E802" s="25"/>
      <c r="F802" s="20">
        <f t="shared" ref="F802:G805" si="62">SUM(F803)</f>
        <v>1486</v>
      </c>
      <c r="G802" s="20">
        <f t="shared" si="62"/>
        <v>1486</v>
      </c>
      <c r="H802" s="20"/>
    </row>
    <row r="803" spans="1:8" ht="63" customHeight="1">
      <c r="A803" s="26" t="s">
        <v>387</v>
      </c>
      <c r="B803" s="21" t="s">
        <v>86</v>
      </c>
      <c r="C803" s="21" t="s">
        <v>152</v>
      </c>
      <c r="D803" s="24" t="s">
        <v>388</v>
      </c>
      <c r="E803" s="25"/>
      <c r="F803" s="20">
        <f t="shared" si="62"/>
        <v>1486</v>
      </c>
      <c r="G803" s="20">
        <f t="shared" si="62"/>
        <v>1486</v>
      </c>
      <c r="H803" s="20"/>
    </row>
    <row r="804" spans="1:8" ht="63">
      <c r="A804" s="26" t="s">
        <v>389</v>
      </c>
      <c r="B804" s="21" t="s">
        <v>86</v>
      </c>
      <c r="C804" s="21" t="s">
        <v>152</v>
      </c>
      <c r="D804" s="24" t="s">
        <v>390</v>
      </c>
      <c r="E804" s="27"/>
      <c r="F804" s="20">
        <f t="shared" si="62"/>
        <v>1486</v>
      </c>
      <c r="G804" s="20">
        <f t="shared" si="62"/>
        <v>1486</v>
      </c>
      <c r="H804" s="20"/>
    </row>
    <row r="805" spans="1:8" ht="63">
      <c r="A805" s="17" t="s">
        <v>21</v>
      </c>
      <c r="B805" s="21" t="s">
        <v>86</v>
      </c>
      <c r="C805" s="21" t="s">
        <v>152</v>
      </c>
      <c r="D805" s="24" t="s">
        <v>390</v>
      </c>
      <c r="E805" s="21">
        <v>100</v>
      </c>
      <c r="F805" s="20">
        <f t="shared" si="62"/>
        <v>1486</v>
      </c>
      <c r="G805" s="20">
        <f t="shared" si="62"/>
        <v>1486</v>
      </c>
      <c r="H805" s="20"/>
    </row>
    <row r="806" spans="1:8" ht="15.75">
      <c r="A806" s="26" t="s">
        <v>127</v>
      </c>
      <c r="B806" s="21" t="s">
        <v>86</v>
      </c>
      <c r="C806" s="21" t="s">
        <v>152</v>
      </c>
      <c r="D806" s="24" t="s">
        <v>390</v>
      </c>
      <c r="E806" s="21">
        <v>110</v>
      </c>
      <c r="F806" s="20">
        <v>1486</v>
      </c>
      <c r="G806" s="20">
        <v>1486</v>
      </c>
      <c r="H806" s="20"/>
    </row>
    <row r="807" spans="1:8" ht="15.75">
      <c r="A807" s="26" t="s">
        <v>39</v>
      </c>
      <c r="B807" s="21" t="s">
        <v>86</v>
      </c>
      <c r="C807" s="21" t="s">
        <v>152</v>
      </c>
      <c r="D807" s="24" t="s">
        <v>390</v>
      </c>
      <c r="E807" s="21">
        <v>110</v>
      </c>
      <c r="F807" s="20">
        <v>1486</v>
      </c>
      <c r="G807" s="20">
        <v>1486</v>
      </c>
      <c r="H807" s="20"/>
    </row>
    <row r="808" spans="1:8" ht="15.75">
      <c r="A808" s="17" t="s">
        <v>391</v>
      </c>
      <c r="B808" s="21" t="s">
        <v>86</v>
      </c>
      <c r="C808" s="21" t="s">
        <v>152</v>
      </c>
      <c r="D808" s="24" t="s">
        <v>392</v>
      </c>
      <c r="E808" s="23"/>
      <c r="F808" s="33">
        <f>SUM(F809,F815,F823,F829)</f>
        <v>58854.899999999994</v>
      </c>
      <c r="G808" s="33">
        <f>SUM(G809,G815,G823,G829)</f>
        <v>58854.899999999994</v>
      </c>
      <c r="H808" s="33"/>
    </row>
    <row r="809" spans="1:8" ht="63">
      <c r="A809" s="36" t="s">
        <v>393</v>
      </c>
      <c r="B809" s="21" t="s">
        <v>86</v>
      </c>
      <c r="C809" s="21" t="s">
        <v>152</v>
      </c>
      <c r="D809" s="24" t="s">
        <v>394</v>
      </c>
      <c r="E809" s="23"/>
      <c r="F809" s="33">
        <f>SUM(F810)</f>
        <v>25290.399999999998</v>
      </c>
      <c r="G809" s="33">
        <f>SUM(G810)</f>
        <v>25290.399999999998</v>
      </c>
      <c r="H809" s="33"/>
    </row>
    <row r="810" spans="1:8" ht="31.5">
      <c r="A810" s="41" t="s">
        <v>395</v>
      </c>
      <c r="B810" s="21" t="s">
        <v>86</v>
      </c>
      <c r="C810" s="21" t="s">
        <v>152</v>
      </c>
      <c r="D810" s="24" t="s">
        <v>396</v>
      </c>
      <c r="E810" s="23"/>
      <c r="F810" s="33">
        <f>SUM(F811,F813)</f>
        <v>25290.399999999998</v>
      </c>
      <c r="G810" s="33">
        <f>SUM(G811,G813)</f>
        <v>25290.399999999998</v>
      </c>
      <c r="H810" s="33"/>
    </row>
    <row r="811" spans="1:8" ht="63">
      <c r="A811" s="17" t="s">
        <v>21</v>
      </c>
      <c r="B811" s="21" t="s">
        <v>86</v>
      </c>
      <c r="C811" s="21" t="s">
        <v>152</v>
      </c>
      <c r="D811" s="24" t="s">
        <v>396</v>
      </c>
      <c r="E811" s="21">
        <v>100</v>
      </c>
      <c r="F811" s="20">
        <f>SUM(F812)</f>
        <v>22201.8</v>
      </c>
      <c r="G811" s="20">
        <f>SUM(G812)</f>
        <v>22201.8</v>
      </c>
      <c r="H811" s="20"/>
    </row>
    <row r="812" spans="1:8" ht="15.75">
      <c r="A812" s="26" t="s">
        <v>127</v>
      </c>
      <c r="B812" s="21" t="s">
        <v>86</v>
      </c>
      <c r="C812" s="21" t="s">
        <v>152</v>
      </c>
      <c r="D812" s="24" t="s">
        <v>396</v>
      </c>
      <c r="E812" s="21">
        <v>110</v>
      </c>
      <c r="F812" s="20">
        <v>22201.8</v>
      </c>
      <c r="G812" s="20">
        <v>22201.8</v>
      </c>
      <c r="H812" s="20"/>
    </row>
    <row r="813" spans="1:8" ht="31.5">
      <c r="A813" s="26" t="s">
        <v>29</v>
      </c>
      <c r="B813" s="21" t="s">
        <v>86</v>
      </c>
      <c r="C813" s="21" t="s">
        <v>152</v>
      </c>
      <c r="D813" s="24" t="s">
        <v>396</v>
      </c>
      <c r="E813" s="25">
        <v>200</v>
      </c>
      <c r="F813" s="20">
        <f>SUM(F814)</f>
        <v>3088.6</v>
      </c>
      <c r="G813" s="20">
        <f>SUM(G814)</f>
        <v>3088.6</v>
      </c>
      <c r="H813" s="20"/>
    </row>
    <row r="814" spans="1:8" ht="31.5">
      <c r="A814" s="41" t="s">
        <v>30</v>
      </c>
      <c r="B814" s="21" t="s">
        <v>86</v>
      </c>
      <c r="C814" s="21" t="s">
        <v>152</v>
      </c>
      <c r="D814" s="24" t="s">
        <v>396</v>
      </c>
      <c r="E814" s="25">
        <v>240</v>
      </c>
      <c r="F814" s="20">
        <v>3088.6</v>
      </c>
      <c r="G814" s="20">
        <v>3088.6</v>
      </c>
      <c r="H814" s="20"/>
    </row>
    <row r="815" spans="1:8" ht="31.5">
      <c r="A815" s="41" t="s">
        <v>397</v>
      </c>
      <c r="B815" s="21" t="s">
        <v>86</v>
      </c>
      <c r="C815" s="21" t="s">
        <v>152</v>
      </c>
      <c r="D815" s="24" t="s">
        <v>398</v>
      </c>
      <c r="E815" s="25"/>
      <c r="F815" s="20">
        <f>SUM(F816)</f>
        <v>15253.199999999999</v>
      </c>
      <c r="G815" s="20">
        <f>SUM(G816)</f>
        <v>15253.199999999999</v>
      </c>
      <c r="H815" s="20"/>
    </row>
    <row r="816" spans="1:8" ht="31.5">
      <c r="A816" s="41" t="s">
        <v>399</v>
      </c>
      <c r="B816" s="21" t="s">
        <v>86</v>
      </c>
      <c r="C816" s="21" t="s">
        <v>152</v>
      </c>
      <c r="D816" s="24" t="s">
        <v>400</v>
      </c>
      <c r="E816" s="23"/>
      <c r="F816" s="20">
        <f>SUM(F817,F819,F821)</f>
        <v>15253.199999999999</v>
      </c>
      <c r="G816" s="20">
        <f>SUM(G817,G819,G821)</f>
        <v>15253.199999999999</v>
      </c>
      <c r="H816" s="20"/>
    </row>
    <row r="817" spans="1:8" ht="63">
      <c r="A817" s="17" t="s">
        <v>21</v>
      </c>
      <c r="B817" s="21" t="s">
        <v>86</v>
      </c>
      <c r="C817" s="21" t="s">
        <v>152</v>
      </c>
      <c r="D817" s="24" t="s">
        <v>400</v>
      </c>
      <c r="E817" s="32">
        <v>100</v>
      </c>
      <c r="F817" s="20">
        <f>SUM(F818)</f>
        <v>10877.8</v>
      </c>
      <c r="G817" s="20">
        <f>SUM(G818)</f>
        <v>10877.8</v>
      </c>
      <c r="H817" s="20"/>
    </row>
    <row r="818" spans="1:8" ht="15.75">
      <c r="A818" s="26" t="s">
        <v>127</v>
      </c>
      <c r="B818" s="21" t="s">
        <v>86</v>
      </c>
      <c r="C818" s="21" t="s">
        <v>152</v>
      </c>
      <c r="D818" s="24" t="s">
        <v>400</v>
      </c>
      <c r="E818" s="32">
        <v>110</v>
      </c>
      <c r="F818" s="20">
        <v>10877.8</v>
      </c>
      <c r="G818" s="20">
        <v>10877.8</v>
      </c>
      <c r="H818" s="20"/>
    </row>
    <row r="819" spans="1:8" ht="31.5">
      <c r="A819" s="26" t="s">
        <v>29</v>
      </c>
      <c r="B819" s="21" t="s">
        <v>86</v>
      </c>
      <c r="C819" s="21" t="s">
        <v>152</v>
      </c>
      <c r="D819" s="24" t="s">
        <v>400</v>
      </c>
      <c r="E819" s="32">
        <v>200</v>
      </c>
      <c r="F819" s="20">
        <f>SUM(F820)</f>
        <v>3271</v>
      </c>
      <c r="G819" s="20">
        <f>SUM(G820)</f>
        <v>3271</v>
      </c>
      <c r="H819" s="20"/>
    </row>
    <row r="820" spans="1:8" ht="31.5">
      <c r="A820" s="41" t="s">
        <v>30</v>
      </c>
      <c r="B820" s="21" t="s">
        <v>86</v>
      </c>
      <c r="C820" s="21" t="s">
        <v>152</v>
      </c>
      <c r="D820" s="24" t="s">
        <v>400</v>
      </c>
      <c r="E820" s="32">
        <v>240</v>
      </c>
      <c r="F820" s="20">
        <v>3271</v>
      </c>
      <c r="G820" s="20">
        <v>3271</v>
      </c>
      <c r="H820" s="20"/>
    </row>
    <row r="821" spans="1:8" ht="15.75">
      <c r="A821" s="39" t="s">
        <v>31</v>
      </c>
      <c r="B821" s="21" t="s">
        <v>86</v>
      </c>
      <c r="C821" s="21" t="s">
        <v>152</v>
      </c>
      <c r="D821" s="24" t="s">
        <v>400</v>
      </c>
      <c r="E821" s="32">
        <v>800</v>
      </c>
      <c r="F821" s="20">
        <f>SUM(F822)</f>
        <v>1104.4000000000001</v>
      </c>
      <c r="G821" s="20">
        <f>SUM(G822)</f>
        <v>1104.4000000000001</v>
      </c>
      <c r="H821" s="20"/>
    </row>
    <row r="822" spans="1:8" ht="15.75">
      <c r="A822" s="39" t="s">
        <v>32</v>
      </c>
      <c r="B822" s="21" t="s">
        <v>86</v>
      </c>
      <c r="C822" s="21" t="s">
        <v>152</v>
      </c>
      <c r="D822" s="24" t="s">
        <v>400</v>
      </c>
      <c r="E822" s="32">
        <v>850</v>
      </c>
      <c r="F822" s="20">
        <v>1104.4000000000001</v>
      </c>
      <c r="G822" s="20">
        <v>1104.4000000000001</v>
      </c>
      <c r="H822" s="20"/>
    </row>
    <row r="823" spans="1:8" ht="15.75">
      <c r="A823" s="41" t="s">
        <v>401</v>
      </c>
      <c r="B823" s="21" t="s">
        <v>86</v>
      </c>
      <c r="C823" s="21" t="s">
        <v>152</v>
      </c>
      <c r="D823" s="24" t="s">
        <v>402</v>
      </c>
      <c r="E823" s="43"/>
      <c r="F823" s="20">
        <f>SUM(F824)</f>
        <v>9579.5</v>
      </c>
      <c r="G823" s="20">
        <f>SUM(G824)</f>
        <v>9579.5</v>
      </c>
      <c r="H823" s="20"/>
    </row>
    <row r="824" spans="1:8" ht="15.75">
      <c r="A824" s="17" t="s">
        <v>19</v>
      </c>
      <c r="B824" s="21" t="s">
        <v>86</v>
      </c>
      <c r="C824" s="21" t="s">
        <v>152</v>
      </c>
      <c r="D824" s="24" t="s">
        <v>403</v>
      </c>
      <c r="E824" s="25"/>
      <c r="F824" s="20">
        <f>SUM(F825,F827,)</f>
        <v>9579.5</v>
      </c>
      <c r="G824" s="20">
        <f>SUM(G825,G827,)</f>
        <v>9579.5</v>
      </c>
      <c r="H824" s="20"/>
    </row>
    <row r="825" spans="1:8" ht="63">
      <c r="A825" s="41" t="s">
        <v>21</v>
      </c>
      <c r="B825" s="21" t="s">
        <v>86</v>
      </c>
      <c r="C825" s="21" t="s">
        <v>152</v>
      </c>
      <c r="D825" s="24" t="s">
        <v>403</v>
      </c>
      <c r="E825" s="23">
        <v>100</v>
      </c>
      <c r="F825" s="20">
        <f>SUM(F826)</f>
        <v>9183.7000000000007</v>
      </c>
      <c r="G825" s="20">
        <f>SUM(G826)</f>
        <v>9183.7000000000007</v>
      </c>
      <c r="H825" s="20"/>
    </row>
    <row r="826" spans="1:8" ht="31.5">
      <c r="A826" s="50" t="s">
        <v>22</v>
      </c>
      <c r="B826" s="21" t="s">
        <v>86</v>
      </c>
      <c r="C826" s="21" t="s">
        <v>152</v>
      </c>
      <c r="D826" s="24" t="s">
        <v>403</v>
      </c>
      <c r="E826" s="23">
        <v>120</v>
      </c>
      <c r="F826" s="20">
        <v>9183.7000000000007</v>
      </c>
      <c r="G826" s="20">
        <v>9183.7000000000007</v>
      </c>
      <c r="H826" s="20"/>
    </row>
    <row r="827" spans="1:8" ht="31.5">
      <c r="A827" s="26" t="s">
        <v>29</v>
      </c>
      <c r="B827" s="21" t="s">
        <v>86</v>
      </c>
      <c r="C827" s="21" t="s">
        <v>152</v>
      </c>
      <c r="D827" s="24" t="s">
        <v>403</v>
      </c>
      <c r="E827" s="23">
        <v>200</v>
      </c>
      <c r="F827" s="20">
        <f>SUM(F828)</f>
        <v>395.8</v>
      </c>
      <c r="G827" s="20">
        <f>SUM(G828)</f>
        <v>395.8</v>
      </c>
      <c r="H827" s="20"/>
    </row>
    <row r="828" spans="1:8" ht="31.5">
      <c r="A828" s="35" t="s">
        <v>30</v>
      </c>
      <c r="B828" s="21" t="s">
        <v>86</v>
      </c>
      <c r="C828" s="21" t="s">
        <v>152</v>
      </c>
      <c r="D828" s="24" t="s">
        <v>403</v>
      </c>
      <c r="E828" s="21">
        <v>240</v>
      </c>
      <c r="F828" s="20">
        <v>395.8</v>
      </c>
      <c r="G828" s="20">
        <v>395.8</v>
      </c>
      <c r="H828" s="20"/>
    </row>
    <row r="829" spans="1:8" ht="31.5">
      <c r="A829" s="41" t="s">
        <v>404</v>
      </c>
      <c r="B829" s="21" t="s">
        <v>86</v>
      </c>
      <c r="C829" s="21" t="s">
        <v>152</v>
      </c>
      <c r="D829" s="24" t="s">
        <v>405</v>
      </c>
      <c r="E829" s="23"/>
      <c r="F829" s="33">
        <f t="shared" ref="F829:G832" si="63">SUM(F830)</f>
        <v>8731.7999999999993</v>
      </c>
      <c r="G829" s="33">
        <f t="shared" si="63"/>
        <v>8731.7999999999993</v>
      </c>
      <c r="H829" s="33"/>
    </row>
    <row r="830" spans="1:8" ht="31.5">
      <c r="A830" s="41" t="s">
        <v>406</v>
      </c>
      <c r="B830" s="21" t="s">
        <v>86</v>
      </c>
      <c r="C830" s="21" t="s">
        <v>152</v>
      </c>
      <c r="D830" s="24" t="s">
        <v>407</v>
      </c>
      <c r="E830" s="32"/>
      <c r="F830" s="20">
        <f t="shared" si="63"/>
        <v>8731.7999999999993</v>
      </c>
      <c r="G830" s="20">
        <f t="shared" si="63"/>
        <v>8731.7999999999993</v>
      </c>
      <c r="H830" s="20"/>
    </row>
    <row r="831" spans="1:8" ht="31.5">
      <c r="A831" s="50" t="s">
        <v>107</v>
      </c>
      <c r="B831" s="21" t="s">
        <v>86</v>
      </c>
      <c r="C831" s="21" t="s">
        <v>152</v>
      </c>
      <c r="D831" s="24" t="s">
        <v>407</v>
      </c>
      <c r="E831" s="32">
        <v>600</v>
      </c>
      <c r="F831" s="20">
        <f t="shared" si="63"/>
        <v>8731.7999999999993</v>
      </c>
      <c r="G831" s="20">
        <f t="shared" si="63"/>
        <v>8731.7999999999993</v>
      </c>
      <c r="H831" s="20"/>
    </row>
    <row r="832" spans="1:8" ht="15.75">
      <c r="A832" s="50" t="s">
        <v>108</v>
      </c>
      <c r="B832" s="21" t="s">
        <v>86</v>
      </c>
      <c r="C832" s="21" t="s">
        <v>152</v>
      </c>
      <c r="D832" s="24" t="s">
        <v>407</v>
      </c>
      <c r="E832" s="21">
        <v>610</v>
      </c>
      <c r="F832" s="20">
        <f t="shared" si="63"/>
        <v>8731.7999999999993</v>
      </c>
      <c r="G832" s="20">
        <f t="shared" si="63"/>
        <v>8731.7999999999993</v>
      </c>
      <c r="H832" s="20"/>
    </row>
    <row r="833" spans="1:8" ht="47.25">
      <c r="A833" s="67" t="s">
        <v>109</v>
      </c>
      <c r="B833" s="21" t="s">
        <v>86</v>
      </c>
      <c r="C833" s="21" t="s">
        <v>152</v>
      </c>
      <c r="D833" s="24" t="s">
        <v>407</v>
      </c>
      <c r="E833" s="23">
        <v>611</v>
      </c>
      <c r="F833" s="20">
        <v>8731.7999999999993</v>
      </c>
      <c r="G833" s="20">
        <v>8731.7999999999993</v>
      </c>
      <c r="H833" s="20"/>
    </row>
    <row r="834" spans="1:8" ht="15.75">
      <c r="A834" s="17"/>
      <c r="B834" s="21"/>
      <c r="C834" s="21"/>
      <c r="D834" s="24"/>
      <c r="E834" s="32"/>
      <c r="F834" s="20"/>
      <c r="G834" s="20"/>
    </row>
    <row r="835" spans="1:8" ht="15.75">
      <c r="A835" s="68" t="s">
        <v>408</v>
      </c>
      <c r="B835" s="69" t="s">
        <v>409</v>
      </c>
      <c r="C835" s="70"/>
      <c r="D835" s="71"/>
      <c r="E835" s="14"/>
      <c r="F835" s="16">
        <f>SUM(F836,F919)</f>
        <v>98737.5</v>
      </c>
      <c r="G835" s="16">
        <f>SUM(G836,G919)</f>
        <v>92637.5</v>
      </c>
      <c r="H835" s="20"/>
    </row>
    <row r="836" spans="1:8" ht="15.75">
      <c r="A836" s="50" t="s">
        <v>410</v>
      </c>
      <c r="B836" s="21" t="s">
        <v>409</v>
      </c>
      <c r="C836" s="21" t="s">
        <v>10</v>
      </c>
      <c r="D836" s="25"/>
      <c r="E836" s="23"/>
      <c r="F836" s="20">
        <f>SUM(F837,F869,F912,)</f>
        <v>78861.2</v>
      </c>
      <c r="G836" s="20">
        <f>SUM(G837,G869,G912,)</f>
        <v>72761.2</v>
      </c>
      <c r="H836" s="20"/>
    </row>
    <row r="837" spans="1:8" ht="31.5">
      <c r="A837" s="17" t="s">
        <v>92</v>
      </c>
      <c r="B837" s="21" t="s">
        <v>409</v>
      </c>
      <c r="C837" s="21" t="s">
        <v>10</v>
      </c>
      <c r="D837" s="22" t="s">
        <v>93</v>
      </c>
      <c r="E837" s="21"/>
      <c r="F837" s="20">
        <f>SUM(F838,F861,)</f>
        <v>1736.6999999999998</v>
      </c>
      <c r="G837" s="20">
        <f>SUM(G838,G861,)</f>
        <v>1736.6999999999998</v>
      </c>
      <c r="H837" s="20"/>
    </row>
    <row r="838" spans="1:8" ht="31.5">
      <c r="A838" s="17" t="s">
        <v>101</v>
      </c>
      <c r="B838" s="21" t="s">
        <v>409</v>
      </c>
      <c r="C838" s="21" t="s">
        <v>10</v>
      </c>
      <c r="D838" s="24" t="s">
        <v>102</v>
      </c>
      <c r="E838" s="21"/>
      <c r="F838" s="20">
        <f>SUM(F839,F844,F853,F857)</f>
        <v>970.9</v>
      </c>
      <c r="G838" s="20">
        <f>SUM(G839,G844,G853,G857)</f>
        <v>970.9</v>
      </c>
      <c r="H838" s="20"/>
    </row>
    <row r="839" spans="1:8" ht="47.25">
      <c r="A839" s="17" t="s">
        <v>103</v>
      </c>
      <c r="B839" s="21" t="s">
        <v>409</v>
      </c>
      <c r="C839" s="21" t="s">
        <v>10</v>
      </c>
      <c r="D839" s="24" t="s">
        <v>104</v>
      </c>
      <c r="E839" s="21"/>
      <c r="F839" s="20">
        <f>SUM(F840,)</f>
        <v>260</v>
      </c>
      <c r="G839" s="20">
        <f>SUM(G840,)</f>
        <v>260</v>
      </c>
      <c r="H839" s="20"/>
    </row>
    <row r="840" spans="1:8" ht="63">
      <c r="A840" s="36" t="s">
        <v>105</v>
      </c>
      <c r="B840" s="21" t="s">
        <v>409</v>
      </c>
      <c r="C840" s="21" t="s">
        <v>10</v>
      </c>
      <c r="D840" s="24" t="s">
        <v>106</v>
      </c>
      <c r="E840" s="21"/>
      <c r="F840" s="20">
        <f>SUM(F841)</f>
        <v>260</v>
      </c>
      <c r="G840" s="20">
        <f>SUM(G841)</f>
        <v>260</v>
      </c>
      <c r="H840" s="20"/>
    </row>
    <row r="841" spans="1:8" ht="31.5">
      <c r="A841" s="41" t="s">
        <v>107</v>
      </c>
      <c r="B841" s="21" t="s">
        <v>409</v>
      </c>
      <c r="C841" s="21" t="s">
        <v>10</v>
      </c>
      <c r="D841" s="24" t="s">
        <v>106</v>
      </c>
      <c r="E841" s="62">
        <v>600</v>
      </c>
      <c r="F841" s="20">
        <f>SUM(F842,)</f>
        <v>260</v>
      </c>
      <c r="G841" s="20">
        <f>SUM(G842,)</f>
        <v>260</v>
      </c>
      <c r="H841" s="20"/>
    </row>
    <row r="842" spans="1:8" ht="15.75">
      <c r="A842" s="41" t="s">
        <v>108</v>
      </c>
      <c r="B842" s="21" t="s">
        <v>409</v>
      </c>
      <c r="C842" s="21" t="s">
        <v>10</v>
      </c>
      <c r="D842" s="24" t="s">
        <v>106</v>
      </c>
      <c r="E842" s="32">
        <v>610</v>
      </c>
      <c r="F842" s="20">
        <f>SUM(F843)</f>
        <v>260</v>
      </c>
      <c r="G842" s="20">
        <f>SUM(G843)</f>
        <v>260</v>
      </c>
      <c r="H842" s="20"/>
    </row>
    <row r="843" spans="1:8" ht="15.75">
      <c r="A843" s="41" t="s">
        <v>312</v>
      </c>
      <c r="B843" s="21" t="s">
        <v>409</v>
      </c>
      <c r="C843" s="21" t="s">
        <v>10</v>
      </c>
      <c r="D843" s="24" t="s">
        <v>106</v>
      </c>
      <c r="E843" s="32">
        <v>612</v>
      </c>
      <c r="F843" s="20">
        <v>260</v>
      </c>
      <c r="G843" s="20">
        <v>260</v>
      </c>
      <c r="H843" s="20"/>
    </row>
    <row r="844" spans="1:8" ht="63">
      <c r="A844" s="42" t="s">
        <v>110</v>
      </c>
      <c r="B844" s="21" t="s">
        <v>409</v>
      </c>
      <c r="C844" s="21" t="s">
        <v>10</v>
      </c>
      <c r="D844" s="24" t="s">
        <v>111</v>
      </c>
      <c r="E844" s="32"/>
      <c r="F844" s="20">
        <f>SUM(F845,F849)</f>
        <v>619.9</v>
      </c>
      <c r="G844" s="20">
        <f>SUM(G845,G849)</f>
        <v>619.9</v>
      </c>
      <c r="H844" s="20"/>
    </row>
    <row r="845" spans="1:8" ht="31.5">
      <c r="A845" s="42" t="s">
        <v>114</v>
      </c>
      <c r="B845" s="21" t="s">
        <v>409</v>
      </c>
      <c r="C845" s="21" t="s">
        <v>10</v>
      </c>
      <c r="D845" s="24" t="s">
        <v>115</v>
      </c>
      <c r="E845" s="32"/>
      <c r="F845" s="20">
        <f>SUM(F846,)</f>
        <v>168</v>
      </c>
      <c r="G845" s="20">
        <f>SUM(G846,)</f>
        <v>168</v>
      </c>
      <c r="H845" s="20"/>
    </row>
    <row r="846" spans="1:8" ht="31.5">
      <c r="A846" s="41" t="s">
        <v>107</v>
      </c>
      <c r="B846" s="21" t="s">
        <v>409</v>
      </c>
      <c r="C846" s="21" t="s">
        <v>10</v>
      </c>
      <c r="D846" s="24" t="s">
        <v>115</v>
      </c>
      <c r="E846" s="62">
        <v>600</v>
      </c>
      <c r="F846" s="20">
        <f>SUM(F847,)</f>
        <v>168</v>
      </c>
      <c r="G846" s="20">
        <f>SUM(G847,)</f>
        <v>168</v>
      </c>
      <c r="H846" s="20"/>
    </row>
    <row r="847" spans="1:8" ht="15.75">
      <c r="A847" s="41" t="s">
        <v>289</v>
      </c>
      <c r="B847" s="21" t="s">
        <v>409</v>
      </c>
      <c r="C847" s="21" t="s">
        <v>10</v>
      </c>
      <c r="D847" s="24" t="s">
        <v>115</v>
      </c>
      <c r="E847" s="32">
        <v>620</v>
      </c>
      <c r="F847" s="20">
        <f>SUM(F848)</f>
        <v>168</v>
      </c>
      <c r="G847" s="20">
        <f>SUM(G848)</f>
        <v>168</v>
      </c>
      <c r="H847" s="20"/>
    </row>
    <row r="848" spans="1:8" ht="15.75">
      <c r="A848" s="41" t="s">
        <v>313</v>
      </c>
      <c r="B848" s="21" t="s">
        <v>409</v>
      </c>
      <c r="C848" s="21" t="s">
        <v>10</v>
      </c>
      <c r="D848" s="24" t="s">
        <v>115</v>
      </c>
      <c r="E848" s="32">
        <v>622</v>
      </c>
      <c r="F848" s="20">
        <v>168</v>
      </c>
      <c r="G848" s="20">
        <v>168</v>
      </c>
      <c r="H848" s="20"/>
    </row>
    <row r="849" spans="1:8" ht="15.75">
      <c r="A849" s="42" t="s">
        <v>342</v>
      </c>
      <c r="B849" s="21" t="s">
        <v>409</v>
      </c>
      <c r="C849" s="21" t="s">
        <v>10</v>
      </c>
      <c r="D849" s="24" t="s">
        <v>343</v>
      </c>
      <c r="E849" s="32"/>
      <c r="F849" s="20">
        <f>SUM(F850,)</f>
        <v>451.9</v>
      </c>
      <c r="G849" s="20">
        <f>SUM(G850,)</f>
        <v>451.9</v>
      </c>
      <c r="H849" s="20"/>
    </row>
    <row r="850" spans="1:8" ht="31.5">
      <c r="A850" s="41" t="s">
        <v>107</v>
      </c>
      <c r="B850" s="21" t="s">
        <v>409</v>
      </c>
      <c r="C850" s="21" t="s">
        <v>10</v>
      </c>
      <c r="D850" s="24" t="s">
        <v>343</v>
      </c>
      <c r="E850" s="62">
        <v>600</v>
      </c>
      <c r="F850" s="20">
        <f>SUM(F851,)</f>
        <v>451.9</v>
      </c>
      <c r="G850" s="20">
        <f>SUM(G851,)</f>
        <v>451.9</v>
      </c>
      <c r="H850" s="20"/>
    </row>
    <row r="851" spans="1:8" ht="15.75">
      <c r="A851" s="41" t="s">
        <v>108</v>
      </c>
      <c r="B851" s="21" t="s">
        <v>409</v>
      </c>
      <c r="C851" s="21" t="s">
        <v>10</v>
      </c>
      <c r="D851" s="24" t="s">
        <v>343</v>
      </c>
      <c r="E851" s="32">
        <v>610</v>
      </c>
      <c r="F851" s="20">
        <f>SUM(F852)</f>
        <v>451.9</v>
      </c>
      <c r="G851" s="20">
        <f>SUM(G852)</f>
        <v>451.9</v>
      </c>
      <c r="H851" s="20"/>
    </row>
    <row r="852" spans="1:8" ht="15.75">
      <c r="A852" s="41" t="s">
        <v>312</v>
      </c>
      <c r="B852" s="21" t="s">
        <v>409</v>
      </c>
      <c r="C852" s="21" t="s">
        <v>10</v>
      </c>
      <c r="D852" s="24" t="s">
        <v>343</v>
      </c>
      <c r="E852" s="32">
        <v>612</v>
      </c>
      <c r="F852" s="20">
        <v>451.9</v>
      </c>
      <c r="G852" s="20">
        <v>451.9</v>
      </c>
      <c r="H852" s="20"/>
    </row>
    <row r="853" spans="1:8" ht="55.5" customHeight="1">
      <c r="A853" s="42" t="s">
        <v>638</v>
      </c>
      <c r="B853" s="21" t="s">
        <v>409</v>
      </c>
      <c r="C853" s="21" t="s">
        <v>10</v>
      </c>
      <c r="D853" s="24" t="s">
        <v>485</v>
      </c>
      <c r="E853" s="32"/>
      <c r="F853" s="20">
        <f t="shared" ref="F853:G853" si="64">SUM(F854)</f>
        <v>45</v>
      </c>
      <c r="G853" s="20">
        <f t="shared" si="64"/>
        <v>45</v>
      </c>
      <c r="H853" s="20"/>
    </row>
    <row r="854" spans="1:8" ht="47.25">
      <c r="A854" s="29" t="s">
        <v>639</v>
      </c>
      <c r="B854" s="21" t="s">
        <v>409</v>
      </c>
      <c r="C854" s="21" t="s">
        <v>10</v>
      </c>
      <c r="D854" s="24" t="s">
        <v>640</v>
      </c>
      <c r="E854" s="21"/>
      <c r="F854" s="20">
        <f>SUM(F855)</f>
        <v>45</v>
      </c>
      <c r="G854" s="20">
        <f>SUM(G855)</f>
        <v>45</v>
      </c>
      <c r="H854" s="20"/>
    </row>
    <row r="855" spans="1:8" ht="31.5">
      <c r="A855" s="26" t="s">
        <v>29</v>
      </c>
      <c r="B855" s="21" t="s">
        <v>409</v>
      </c>
      <c r="C855" s="21" t="s">
        <v>10</v>
      </c>
      <c r="D855" s="24" t="s">
        <v>640</v>
      </c>
      <c r="E855" s="53" t="s">
        <v>456</v>
      </c>
      <c r="F855" s="20">
        <f t="shared" ref="F855:G855" si="65">SUM(F856)</f>
        <v>45</v>
      </c>
      <c r="G855" s="20">
        <f t="shared" si="65"/>
        <v>45</v>
      </c>
      <c r="H855" s="20"/>
    </row>
    <row r="856" spans="1:8" ht="31.5">
      <c r="A856" s="29" t="s">
        <v>30</v>
      </c>
      <c r="B856" s="21" t="s">
        <v>409</v>
      </c>
      <c r="C856" s="21" t="s">
        <v>10</v>
      </c>
      <c r="D856" s="24" t="s">
        <v>640</v>
      </c>
      <c r="E856" s="21">
        <v>240</v>
      </c>
      <c r="F856" s="33">
        <v>45</v>
      </c>
      <c r="G856" s="33">
        <v>45</v>
      </c>
      <c r="H856" s="20"/>
    </row>
    <row r="857" spans="1:8" ht="60.75" customHeight="1">
      <c r="A857" s="17" t="s">
        <v>642</v>
      </c>
      <c r="B857" s="21" t="s">
        <v>409</v>
      </c>
      <c r="C857" s="21" t="s">
        <v>10</v>
      </c>
      <c r="D857" s="24" t="s">
        <v>318</v>
      </c>
      <c r="E857" s="66"/>
      <c r="F857" s="20">
        <f t="shared" ref="F857:G859" si="66">SUM(F858)</f>
        <v>46</v>
      </c>
      <c r="G857" s="20">
        <f t="shared" si="66"/>
        <v>46</v>
      </c>
      <c r="H857" s="20"/>
    </row>
    <row r="858" spans="1:8" ht="31.5">
      <c r="A858" s="17" t="s">
        <v>319</v>
      </c>
      <c r="B858" s="21" t="s">
        <v>409</v>
      </c>
      <c r="C858" s="21" t="s">
        <v>10</v>
      </c>
      <c r="D858" s="24" t="s">
        <v>320</v>
      </c>
      <c r="E858" s="21"/>
      <c r="F858" s="20">
        <f t="shared" si="66"/>
        <v>46</v>
      </c>
      <c r="G858" s="20">
        <f t="shared" si="66"/>
        <v>46</v>
      </c>
      <c r="H858" s="20"/>
    </row>
    <row r="859" spans="1:8" ht="31.5">
      <c r="A859" s="26" t="s">
        <v>513</v>
      </c>
      <c r="B859" s="21" t="s">
        <v>409</v>
      </c>
      <c r="C859" s="21" t="s">
        <v>10</v>
      </c>
      <c r="D859" s="24" t="s">
        <v>320</v>
      </c>
      <c r="E859" s="66">
        <v>200</v>
      </c>
      <c r="F859" s="20">
        <f t="shared" si="66"/>
        <v>46</v>
      </c>
      <c r="G859" s="20">
        <f t="shared" si="66"/>
        <v>46</v>
      </c>
      <c r="H859" s="20"/>
    </row>
    <row r="860" spans="1:8" ht="31.5">
      <c r="A860" s="29" t="s">
        <v>30</v>
      </c>
      <c r="B860" s="21" t="s">
        <v>409</v>
      </c>
      <c r="C860" s="21" t="s">
        <v>10</v>
      </c>
      <c r="D860" s="24" t="s">
        <v>320</v>
      </c>
      <c r="E860" s="66">
        <v>240</v>
      </c>
      <c r="F860" s="20">
        <v>46</v>
      </c>
      <c r="G860" s="20">
        <v>46</v>
      </c>
      <c r="H860" s="20"/>
    </row>
    <row r="861" spans="1:8" ht="31.5">
      <c r="A861" s="17" t="s">
        <v>181</v>
      </c>
      <c r="B861" s="21" t="s">
        <v>409</v>
      </c>
      <c r="C861" s="21" t="s">
        <v>10</v>
      </c>
      <c r="D861" s="22" t="s">
        <v>182</v>
      </c>
      <c r="E861" s="32"/>
      <c r="F861" s="20">
        <f t="shared" ref="F861:G863" si="67">SUM(F862)</f>
        <v>765.8</v>
      </c>
      <c r="G861" s="20">
        <f t="shared" si="67"/>
        <v>765.8</v>
      </c>
      <c r="H861" s="20"/>
    </row>
    <row r="862" spans="1:8" ht="49.5" customHeight="1">
      <c r="A862" s="17" t="s">
        <v>183</v>
      </c>
      <c r="B862" s="21" t="s">
        <v>409</v>
      </c>
      <c r="C862" s="21" t="s">
        <v>10</v>
      </c>
      <c r="D862" s="22" t="s">
        <v>653</v>
      </c>
      <c r="E862" s="32"/>
      <c r="F862" s="20">
        <f t="shared" si="67"/>
        <v>765.8</v>
      </c>
      <c r="G862" s="20">
        <f t="shared" si="67"/>
        <v>765.8</v>
      </c>
      <c r="H862" s="20"/>
    </row>
    <row r="863" spans="1:8" ht="31.5">
      <c r="A863" s="41" t="s">
        <v>652</v>
      </c>
      <c r="B863" s="21" t="s">
        <v>409</v>
      </c>
      <c r="C863" s="21" t="s">
        <v>10</v>
      </c>
      <c r="D863" s="22" t="s">
        <v>655</v>
      </c>
      <c r="E863" s="32"/>
      <c r="F863" s="20">
        <f t="shared" si="67"/>
        <v>765.8</v>
      </c>
      <c r="G863" s="20">
        <f t="shared" si="67"/>
        <v>765.8</v>
      </c>
      <c r="H863" s="20"/>
    </row>
    <row r="864" spans="1:8" ht="31.5">
      <c r="A864" s="41" t="s">
        <v>654</v>
      </c>
      <c r="B864" s="21" t="s">
        <v>409</v>
      </c>
      <c r="C864" s="21" t="s">
        <v>10</v>
      </c>
      <c r="D864" s="22" t="s">
        <v>655</v>
      </c>
      <c r="E864" s="62">
        <v>600</v>
      </c>
      <c r="F864" s="20">
        <f>SUM(F865,F867)</f>
        <v>765.8</v>
      </c>
      <c r="G864" s="20">
        <f>SUM(G865,G867)</f>
        <v>765.8</v>
      </c>
      <c r="H864" s="20"/>
    </row>
    <row r="865" spans="1:8" ht="15.75">
      <c r="A865" s="41" t="s">
        <v>108</v>
      </c>
      <c r="B865" s="21" t="s">
        <v>409</v>
      </c>
      <c r="C865" s="21" t="s">
        <v>10</v>
      </c>
      <c r="D865" s="22" t="s">
        <v>655</v>
      </c>
      <c r="E865" s="32">
        <v>610</v>
      </c>
      <c r="F865" s="20">
        <f>SUM(F866)</f>
        <v>244.8</v>
      </c>
      <c r="G865" s="20">
        <f>SUM(G866)</f>
        <v>244.8</v>
      </c>
      <c r="H865" s="20"/>
    </row>
    <row r="866" spans="1:8" ht="15.75">
      <c r="A866" s="41" t="s">
        <v>312</v>
      </c>
      <c r="B866" s="21" t="s">
        <v>409</v>
      </c>
      <c r="C866" s="21" t="s">
        <v>10</v>
      </c>
      <c r="D866" s="22" t="s">
        <v>655</v>
      </c>
      <c r="E866" s="32">
        <v>612</v>
      </c>
      <c r="F866" s="20">
        <v>244.8</v>
      </c>
      <c r="G866" s="20">
        <v>244.8</v>
      </c>
      <c r="H866" s="20"/>
    </row>
    <row r="867" spans="1:8" ht="15.75">
      <c r="A867" s="41" t="s">
        <v>289</v>
      </c>
      <c r="B867" s="21" t="s">
        <v>409</v>
      </c>
      <c r="C867" s="21" t="s">
        <v>10</v>
      </c>
      <c r="D867" s="22" t="s">
        <v>655</v>
      </c>
      <c r="E867" s="27">
        <v>620</v>
      </c>
      <c r="F867" s="20">
        <f>SUM(F868)</f>
        <v>521</v>
      </c>
      <c r="G867" s="20">
        <f>SUM(G868)</f>
        <v>521</v>
      </c>
      <c r="H867" s="20"/>
    </row>
    <row r="868" spans="1:8" ht="15.75">
      <c r="A868" s="41" t="s">
        <v>313</v>
      </c>
      <c r="B868" s="21" t="s">
        <v>409</v>
      </c>
      <c r="C868" s="21" t="s">
        <v>10</v>
      </c>
      <c r="D868" s="22" t="s">
        <v>655</v>
      </c>
      <c r="E868" s="27">
        <v>622</v>
      </c>
      <c r="F868" s="20">
        <v>521</v>
      </c>
      <c r="G868" s="20">
        <v>521</v>
      </c>
      <c r="H868" s="20"/>
    </row>
    <row r="869" spans="1:8" ht="31.5">
      <c r="A869" s="17" t="s">
        <v>344</v>
      </c>
      <c r="B869" s="21" t="s">
        <v>409</v>
      </c>
      <c r="C869" s="21" t="s">
        <v>10</v>
      </c>
      <c r="D869" s="22" t="s">
        <v>345</v>
      </c>
      <c r="E869" s="23"/>
      <c r="F869" s="20">
        <f>SUM(F870,F876,F886,F900,F906)</f>
        <v>77024.5</v>
      </c>
      <c r="G869" s="20">
        <f>SUM(G870,G876,G886,G900,G906)</f>
        <v>70924.5</v>
      </c>
      <c r="H869" s="20"/>
    </row>
    <row r="870" spans="1:8" ht="31.5">
      <c r="A870" s="42" t="s">
        <v>553</v>
      </c>
      <c r="B870" s="21" t="s">
        <v>409</v>
      </c>
      <c r="C870" s="21" t="s">
        <v>10</v>
      </c>
      <c r="D870" s="24" t="s">
        <v>554</v>
      </c>
      <c r="E870" s="32"/>
      <c r="F870" s="20">
        <f>SUM(F871)</f>
        <v>6573.8</v>
      </c>
      <c r="G870" s="20">
        <f>SUM(G871)</f>
        <v>6573.8</v>
      </c>
    </row>
    <row r="871" spans="1:8" ht="31.5">
      <c r="A871" s="50" t="s">
        <v>555</v>
      </c>
      <c r="B871" s="21" t="s">
        <v>409</v>
      </c>
      <c r="C871" s="21" t="s">
        <v>10</v>
      </c>
      <c r="D871" s="22" t="s">
        <v>556</v>
      </c>
      <c r="E871" s="32"/>
      <c r="F871" s="20">
        <f>SUM(F872,)</f>
        <v>6573.8</v>
      </c>
      <c r="G871" s="20">
        <f>SUM(G872,)</f>
        <v>6573.8</v>
      </c>
    </row>
    <row r="872" spans="1:8" ht="31.5">
      <c r="A872" s="50" t="s">
        <v>557</v>
      </c>
      <c r="B872" s="21" t="s">
        <v>409</v>
      </c>
      <c r="C872" s="21" t="s">
        <v>10</v>
      </c>
      <c r="D872" s="22" t="s">
        <v>558</v>
      </c>
      <c r="E872" s="23"/>
      <c r="F872" s="20">
        <f t="shared" ref="F872:F874" si="68">SUM(F873)</f>
        <v>6573.8</v>
      </c>
      <c r="G872" s="20">
        <f t="shared" ref="G872:G874" si="69">SUM(G873)</f>
        <v>6573.8</v>
      </c>
    </row>
    <row r="873" spans="1:8" ht="31.5">
      <c r="A873" s="41" t="s">
        <v>107</v>
      </c>
      <c r="B873" s="21" t="s">
        <v>409</v>
      </c>
      <c r="C873" s="21" t="s">
        <v>10</v>
      </c>
      <c r="D873" s="22" t="s">
        <v>558</v>
      </c>
      <c r="E873" s="32">
        <v>600</v>
      </c>
      <c r="F873" s="20">
        <f t="shared" si="68"/>
        <v>6573.8</v>
      </c>
      <c r="G873" s="20">
        <f t="shared" si="69"/>
        <v>6573.8</v>
      </c>
    </row>
    <row r="874" spans="1:8" ht="15.75">
      <c r="A874" s="41" t="s">
        <v>108</v>
      </c>
      <c r="B874" s="21" t="s">
        <v>409</v>
      </c>
      <c r="C874" s="21" t="s">
        <v>10</v>
      </c>
      <c r="D874" s="22" t="s">
        <v>558</v>
      </c>
      <c r="E874" s="32">
        <v>610</v>
      </c>
      <c r="F874" s="20">
        <f t="shared" si="68"/>
        <v>6573.8</v>
      </c>
      <c r="G874" s="20">
        <f t="shared" si="69"/>
        <v>6573.8</v>
      </c>
    </row>
    <row r="875" spans="1:8" ht="47.25">
      <c r="A875" s="41" t="s">
        <v>109</v>
      </c>
      <c r="B875" s="21" t="s">
        <v>409</v>
      </c>
      <c r="C875" s="21" t="s">
        <v>10</v>
      </c>
      <c r="D875" s="22" t="s">
        <v>558</v>
      </c>
      <c r="E875" s="23">
        <v>611</v>
      </c>
      <c r="F875" s="20">
        <v>6573.8</v>
      </c>
      <c r="G875" s="20">
        <v>6573.8</v>
      </c>
    </row>
    <row r="876" spans="1:8" ht="31.5">
      <c r="A876" s="36" t="s">
        <v>559</v>
      </c>
      <c r="B876" s="21" t="s">
        <v>409</v>
      </c>
      <c r="C876" s="21" t="s">
        <v>10</v>
      </c>
      <c r="D876" s="24" t="s">
        <v>560</v>
      </c>
      <c r="E876" s="23"/>
      <c r="F876" s="20">
        <f t="shared" ref="F876:G876" si="70">SUM(F877)</f>
        <v>26062.300000000003</v>
      </c>
      <c r="G876" s="20">
        <f t="shared" si="70"/>
        <v>26062.300000000003</v>
      </c>
    </row>
    <row r="877" spans="1:8" ht="47.25">
      <c r="A877" s="36" t="s">
        <v>561</v>
      </c>
      <c r="B877" s="21" t="s">
        <v>409</v>
      </c>
      <c r="C877" s="21" t="s">
        <v>10</v>
      </c>
      <c r="D877" s="24" t="s">
        <v>562</v>
      </c>
      <c r="E877" s="23"/>
      <c r="F877" s="20">
        <f>SUM(F878,F882)</f>
        <v>26062.300000000003</v>
      </c>
      <c r="G877" s="20">
        <f>SUM(G878,G882)</f>
        <v>26062.300000000003</v>
      </c>
    </row>
    <row r="878" spans="1:8" ht="31.5">
      <c r="A878" s="41" t="s">
        <v>563</v>
      </c>
      <c r="B878" s="21" t="s">
        <v>409</v>
      </c>
      <c r="C878" s="21" t="s">
        <v>10</v>
      </c>
      <c r="D878" s="22" t="s">
        <v>564</v>
      </c>
      <c r="E878" s="21"/>
      <c r="F878" s="20">
        <f>SUM(F879)</f>
        <v>25875.4</v>
      </c>
      <c r="G878" s="20">
        <f>SUM(G879)</f>
        <v>25875.4</v>
      </c>
    </row>
    <row r="879" spans="1:8" ht="31.5">
      <c r="A879" s="41" t="s">
        <v>107</v>
      </c>
      <c r="B879" s="21" t="s">
        <v>409</v>
      </c>
      <c r="C879" s="21" t="s">
        <v>10</v>
      </c>
      <c r="D879" s="22" t="s">
        <v>564</v>
      </c>
      <c r="E879" s="32">
        <v>600</v>
      </c>
      <c r="F879" s="20">
        <f>SUM(F880)</f>
        <v>25875.4</v>
      </c>
      <c r="G879" s="20">
        <f>SUM(G880)</f>
        <v>25875.4</v>
      </c>
    </row>
    <row r="880" spans="1:8" ht="15.75">
      <c r="A880" s="41" t="s">
        <v>108</v>
      </c>
      <c r="B880" s="21" t="s">
        <v>409</v>
      </c>
      <c r="C880" s="21" t="s">
        <v>10</v>
      </c>
      <c r="D880" s="22" t="s">
        <v>564</v>
      </c>
      <c r="E880" s="32">
        <v>610</v>
      </c>
      <c r="F880" s="20">
        <f>SUM(F881,)</f>
        <v>25875.4</v>
      </c>
      <c r="G880" s="20">
        <f>SUM(G881,)</f>
        <v>25875.4</v>
      </c>
    </row>
    <row r="881" spans="1:7" ht="47.25">
      <c r="A881" s="41" t="s">
        <v>109</v>
      </c>
      <c r="B881" s="21" t="s">
        <v>409</v>
      </c>
      <c r="C881" s="21" t="s">
        <v>10</v>
      </c>
      <c r="D881" s="22" t="s">
        <v>564</v>
      </c>
      <c r="E881" s="23">
        <v>611</v>
      </c>
      <c r="F881" s="20">
        <v>25875.4</v>
      </c>
      <c r="G881" s="20">
        <v>25875.4</v>
      </c>
    </row>
    <row r="882" spans="1:7" ht="31.5">
      <c r="A882" s="41" t="s">
        <v>565</v>
      </c>
      <c r="B882" s="21" t="s">
        <v>409</v>
      </c>
      <c r="C882" s="21" t="s">
        <v>10</v>
      </c>
      <c r="D882" s="22" t="s">
        <v>566</v>
      </c>
      <c r="E882" s="23"/>
      <c r="F882" s="20">
        <f>SUM(F883)</f>
        <v>186.9</v>
      </c>
      <c r="G882" s="20">
        <f>SUM(G883)</f>
        <v>186.9</v>
      </c>
    </row>
    <row r="883" spans="1:7" ht="31.5">
      <c r="A883" s="41" t="s">
        <v>107</v>
      </c>
      <c r="B883" s="21" t="s">
        <v>409</v>
      </c>
      <c r="C883" s="21" t="s">
        <v>10</v>
      </c>
      <c r="D883" s="22" t="s">
        <v>566</v>
      </c>
      <c r="E883" s="32">
        <v>600</v>
      </c>
      <c r="F883" s="20">
        <f>SUM(F884)</f>
        <v>186.9</v>
      </c>
      <c r="G883" s="20">
        <f>SUM(G884)</f>
        <v>186.9</v>
      </c>
    </row>
    <row r="884" spans="1:7" ht="15.75">
      <c r="A884" s="41" t="s">
        <v>108</v>
      </c>
      <c r="B884" s="21" t="s">
        <v>409</v>
      </c>
      <c r="C884" s="21" t="s">
        <v>10</v>
      </c>
      <c r="D884" s="22" t="s">
        <v>566</v>
      </c>
      <c r="E884" s="32">
        <v>610</v>
      </c>
      <c r="F884" s="20">
        <f>SUM(F885,)</f>
        <v>186.9</v>
      </c>
      <c r="G884" s="20">
        <f>SUM(G885,)</f>
        <v>186.9</v>
      </c>
    </row>
    <row r="885" spans="1:7" ht="15.75">
      <c r="A885" s="41" t="s">
        <v>312</v>
      </c>
      <c r="B885" s="21" t="s">
        <v>409</v>
      </c>
      <c r="C885" s="21" t="s">
        <v>10</v>
      </c>
      <c r="D885" s="22" t="s">
        <v>566</v>
      </c>
      <c r="E885" s="23">
        <v>612</v>
      </c>
      <c r="F885" s="20">
        <v>186.9</v>
      </c>
      <c r="G885" s="20">
        <v>186.9</v>
      </c>
    </row>
    <row r="886" spans="1:7" ht="47.25">
      <c r="A886" s="41" t="s">
        <v>567</v>
      </c>
      <c r="B886" s="21" t="s">
        <v>409</v>
      </c>
      <c r="C886" s="21" t="s">
        <v>10</v>
      </c>
      <c r="D886" s="24" t="s">
        <v>568</v>
      </c>
      <c r="E886" s="23"/>
      <c r="F886" s="20">
        <f t="shared" ref="F886:G886" si="71">SUM(F887)</f>
        <v>33558.400000000001</v>
      </c>
      <c r="G886" s="20">
        <f t="shared" si="71"/>
        <v>27458.400000000001</v>
      </c>
    </row>
    <row r="887" spans="1:7" ht="63">
      <c r="A887" s="41" t="s">
        <v>569</v>
      </c>
      <c r="B887" s="21" t="s">
        <v>409</v>
      </c>
      <c r="C887" s="21" t="s">
        <v>10</v>
      </c>
      <c r="D887" s="24" t="s">
        <v>570</v>
      </c>
      <c r="E887" s="23"/>
      <c r="F887" s="20">
        <f>SUM(F888,F892)</f>
        <v>33558.400000000001</v>
      </c>
      <c r="G887" s="20">
        <f>SUM(G888,G892)</f>
        <v>27458.400000000001</v>
      </c>
    </row>
    <row r="888" spans="1:7" ht="50.25" customHeight="1">
      <c r="A888" s="41" t="s">
        <v>571</v>
      </c>
      <c r="B888" s="21" t="s">
        <v>409</v>
      </c>
      <c r="C888" s="21" t="s">
        <v>10</v>
      </c>
      <c r="D888" s="22" t="s">
        <v>572</v>
      </c>
      <c r="E888" s="23"/>
      <c r="F888" s="20">
        <f t="shared" ref="F888:F890" si="72">SUM(F889)</f>
        <v>27458.400000000001</v>
      </c>
      <c r="G888" s="20">
        <f t="shared" ref="G888:G890" si="73">SUM(G889)</f>
        <v>27458.400000000001</v>
      </c>
    </row>
    <row r="889" spans="1:7" ht="31.5">
      <c r="A889" s="50" t="s">
        <v>107</v>
      </c>
      <c r="B889" s="21" t="s">
        <v>409</v>
      </c>
      <c r="C889" s="21" t="s">
        <v>10</v>
      </c>
      <c r="D889" s="22" t="s">
        <v>572</v>
      </c>
      <c r="E889" s="27">
        <v>600</v>
      </c>
      <c r="F889" s="20">
        <f t="shared" si="72"/>
        <v>27458.400000000001</v>
      </c>
      <c r="G889" s="20">
        <f t="shared" si="73"/>
        <v>27458.400000000001</v>
      </c>
    </row>
    <row r="890" spans="1:7" ht="15.75">
      <c r="A890" s="50" t="s">
        <v>289</v>
      </c>
      <c r="B890" s="21" t="s">
        <v>409</v>
      </c>
      <c r="C890" s="21" t="s">
        <v>10</v>
      </c>
      <c r="D890" s="22" t="s">
        <v>572</v>
      </c>
      <c r="E890" s="27">
        <v>620</v>
      </c>
      <c r="F890" s="20">
        <f t="shared" si="72"/>
        <v>27458.400000000001</v>
      </c>
      <c r="G890" s="20">
        <f t="shared" si="73"/>
        <v>27458.400000000001</v>
      </c>
    </row>
    <row r="891" spans="1:7" ht="47.25">
      <c r="A891" s="50" t="s">
        <v>290</v>
      </c>
      <c r="B891" s="21" t="s">
        <v>409</v>
      </c>
      <c r="C891" s="21" t="s">
        <v>10</v>
      </c>
      <c r="D891" s="22" t="s">
        <v>572</v>
      </c>
      <c r="E891" s="27">
        <v>621</v>
      </c>
      <c r="F891" s="20">
        <v>27458.400000000001</v>
      </c>
      <c r="G891" s="20">
        <v>27458.400000000001</v>
      </c>
    </row>
    <row r="892" spans="1:7" ht="48" customHeight="1">
      <c r="A892" s="29" t="s">
        <v>573</v>
      </c>
      <c r="B892" s="21" t="s">
        <v>409</v>
      </c>
      <c r="C892" s="21" t="s">
        <v>10</v>
      </c>
      <c r="D892" s="22" t="s">
        <v>574</v>
      </c>
      <c r="E892" s="21"/>
      <c r="F892" s="20">
        <f>SUM(F893,F895)</f>
        <v>6100</v>
      </c>
      <c r="G892" s="21"/>
    </row>
    <row r="893" spans="1:7" ht="31.5">
      <c r="A893" s="26" t="s">
        <v>29</v>
      </c>
      <c r="B893" s="21" t="s">
        <v>409</v>
      </c>
      <c r="C893" s="21" t="s">
        <v>10</v>
      </c>
      <c r="D893" s="22" t="s">
        <v>574</v>
      </c>
      <c r="E893" s="27">
        <v>200</v>
      </c>
      <c r="F893" s="20">
        <f>SUM(F894)</f>
        <v>1100</v>
      </c>
      <c r="G893" s="27"/>
    </row>
    <row r="894" spans="1:7" ht="31.5">
      <c r="A894" s="26" t="s">
        <v>30</v>
      </c>
      <c r="B894" s="21" t="s">
        <v>409</v>
      </c>
      <c r="C894" s="21" t="s">
        <v>10</v>
      </c>
      <c r="D894" s="22" t="s">
        <v>574</v>
      </c>
      <c r="E894" s="27">
        <v>240</v>
      </c>
      <c r="F894" s="20">
        <v>1100</v>
      </c>
      <c r="G894" s="27"/>
    </row>
    <row r="895" spans="1:7" ht="31.5">
      <c r="A895" s="41" t="s">
        <v>107</v>
      </c>
      <c r="B895" s="21" t="s">
        <v>409</v>
      </c>
      <c r="C895" s="21" t="s">
        <v>10</v>
      </c>
      <c r="D895" s="22" t="s">
        <v>574</v>
      </c>
      <c r="E895" s="23">
        <v>600</v>
      </c>
      <c r="F895" s="20">
        <f>SUM(F896,F898)</f>
        <v>5000</v>
      </c>
      <c r="G895" s="23"/>
    </row>
    <row r="896" spans="1:7" ht="15.75">
      <c r="A896" s="41" t="s">
        <v>108</v>
      </c>
      <c r="B896" s="21" t="s">
        <v>409</v>
      </c>
      <c r="C896" s="21" t="s">
        <v>10</v>
      </c>
      <c r="D896" s="22" t="s">
        <v>574</v>
      </c>
      <c r="E896" s="32">
        <v>610</v>
      </c>
      <c r="F896" s="20">
        <f>SUM(F897)</f>
        <v>870</v>
      </c>
      <c r="G896" s="32"/>
    </row>
    <row r="897" spans="1:7" ht="15.75">
      <c r="A897" s="41" t="s">
        <v>312</v>
      </c>
      <c r="B897" s="21" t="s">
        <v>409</v>
      </c>
      <c r="C897" s="21" t="s">
        <v>10</v>
      </c>
      <c r="D897" s="22" t="s">
        <v>574</v>
      </c>
      <c r="E897" s="27">
        <v>612</v>
      </c>
      <c r="F897" s="20">
        <v>870</v>
      </c>
      <c r="G897" s="27"/>
    </row>
    <row r="898" spans="1:7" ht="15.75">
      <c r="A898" s="41" t="s">
        <v>289</v>
      </c>
      <c r="B898" s="21" t="s">
        <v>409</v>
      </c>
      <c r="C898" s="21" t="s">
        <v>10</v>
      </c>
      <c r="D898" s="22" t="s">
        <v>574</v>
      </c>
      <c r="E898" s="23">
        <v>620</v>
      </c>
      <c r="F898" s="20">
        <f>SUM(F899)</f>
        <v>4130</v>
      </c>
      <c r="G898" s="23"/>
    </row>
    <row r="899" spans="1:7" ht="15.75">
      <c r="A899" s="41" t="s">
        <v>313</v>
      </c>
      <c r="B899" s="21" t="s">
        <v>409</v>
      </c>
      <c r="C899" s="21" t="s">
        <v>10</v>
      </c>
      <c r="D899" s="22" t="s">
        <v>574</v>
      </c>
      <c r="E899" s="32">
        <v>622</v>
      </c>
      <c r="F899" s="33">
        <v>4130</v>
      </c>
      <c r="G899" s="32"/>
    </row>
    <row r="900" spans="1:7" ht="31.5">
      <c r="A900" s="17" t="s">
        <v>575</v>
      </c>
      <c r="B900" s="21" t="s">
        <v>409</v>
      </c>
      <c r="C900" s="21" t="s">
        <v>10</v>
      </c>
      <c r="D900" s="22" t="s">
        <v>576</v>
      </c>
      <c r="E900" s="27"/>
      <c r="F900" s="20">
        <f>SUM(F901)</f>
        <v>10000</v>
      </c>
      <c r="G900" s="20">
        <f>SUM(G901)</f>
        <v>10000</v>
      </c>
    </row>
    <row r="901" spans="1:7" ht="63">
      <c r="A901" s="41" t="s">
        <v>577</v>
      </c>
      <c r="B901" s="21" t="s">
        <v>409</v>
      </c>
      <c r="C901" s="21" t="s">
        <v>10</v>
      </c>
      <c r="D901" s="22" t="s">
        <v>578</v>
      </c>
      <c r="E901" s="27"/>
      <c r="F901" s="20">
        <f t="shared" ref="F901:F903" si="74">SUM(F902,)</f>
        <v>10000</v>
      </c>
      <c r="G901" s="20">
        <f t="shared" ref="G901:G903" si="75">SUM(G902,)</f>
        <v>10000</v>
      </c>
    </row>
    <row r="902" spans="1:7" ht="15.75">
      <c r="A902" s="41" t="s">
        <v>593</v>
      </c>
      <c r="B902" s="21" t="s">
        <v>409</v>
      </c>
      <c r="C902" s="21" t="s">
        <v>10</v>
      </c>
      <c r="D902" s="22" t="s">
        <v>579</v>
      </c>
      <c r="E902" s="27"/>
      <c r="F902" s="20">
        <f t="shared" si="74"/>
        <v>10000</v>
      </c>
      <c r="G902" s="20">
        <f t="shared" si="75"/>
        <v>10000</v>
      </c>
    </row>
    <row r="903" spans="1:7" ht="31.5">
      <c r="A903" s="41" t="s">
        <v>107</v>
      </c>
      <c r="B903" s="21" t="s">
        <v>409</v>
      </c>
      <c r="C903" s="21" t="s">
        <v>10</v>
      </c>
      <c r="D903" s="22" t="s">
        <v>579</v>
      </c>
      <c r="E903" s="32">
        <v>600</v>
      </c>
      <c r="F903" s="20">
        <f t="shared" si="74"/>
        <v>10000</v>
      </c>
      <c r="G903" s="20">
        <f t="shared" si="75"/>
        <v>10000</v>
      </c>
    </row>
    <row r="904" spans="1:7" s="1" customFormat="1" ht="15.75">
      <c r="A904" s="41" t="s">
        <v>289</v>
      </c>
      <c r="B904" s="21" t="s">
        <v>409</v>
      </c>
      <c r="C904" s="21" t="s">
        <v>10</v>
      </c>
      <c r="D904" s="22" t="s">
        <v>579</v>
      </c>
      <c r="E904" s="23">
        <v>620</v>
      </c>
      <c r="F904" s="20">
        <f>SUM(F905)</f>
        <v>10000</v>
      </c>
      <c r="G904" s="20">
        <f>SUM(G905)</f>
        <v>10000</v>
      </c>
    </row>
    <row r="905" spans="1:7" s="1" customFormat="1" ht="15.75">
      <c r="A905" s="41" t="s">
        <v>313</v>
      </c>
      <c r="B905" s="21" t="s">
        <v>409</v>
      </c>
      <c r="C905" s="21" t="s">
        <v>10</v>
      </c>
      <c r="D905" s="22" t="s">
        <v>579</v>
      </c>
      <c r="E905" s="32">
        <v>622</v>
      </c>
      <c r="F905" s="33">
        <v>10000</v>
      </c>
      <c r="G905" s="33">
        <v>10000</v>
      </c>
    </row>
    <row r="906" spans="1:7" s="1" customFormat="1" ht="31.5">
      <c r="A906" s="41" t="s">
        <v>580</v>
      </c>
      <c r="B906" s="21" t="s">
        <v>409</v>
      </c>
      <c r="C906" s="21" t="s">
        <v>10</v>
      </c>
      <c r="D906" s="22" t="s">
        <v>581</v>
      </c>
      <c r="E906" s="32"/>
      <c r="F906" s="33">
        <f t="shared" ref="F906:F908" si="76">SUM(F907)</f>
        <v>830</v>
      </c>
      <c r="G906" s="33">
        <f t="shared" ref="G906:G908" si="77">SUM(G907)</f>
        <v>830</v>
      </c>
    </row>
    <row r="907" spans="1:7" s="1" customFormat="1" ht="47.25">
      <c r="A907" s="41" t="s">
        <v>594</v>
      </c>
      <c r="B907" s="21" t="s">
        <v>409</v>
      </c>
      <c r="C907" s="21" t="s">
        <v>10</v>
      </c>
      <c r="D907" s="22" t="s">
        <v>582</v>
      </c>
      <c r="E907" s="32"/>
      <c r="F907" s="20">
        <f t="shared" si="76"/>
        <v>830</v>
      </c>
      <c r="G907" s="20">
        <f t="shared" si="77"/>
        <v>830</v>
      </c>
    </row>
    <row r="908" spans="1:7" ht="47.25">
      <c r="A908" s="41" t="s">
        <v>643</v>
      </c>
      <c r="B908" s="21" t="s">
        <v>409</v>
      </c>
      <c r="C908" s="21" t="s">
        <v>10</v>
      </c>
      <c r="D908" s="22" t="s">
        <v>583</v>
      </c>
      <c r="E908" s="27"/>
      <c r="F908" s="20">
        <f t="shared" si="76"/>
        <v>830</v>
      </c>
      <c r="G908" s="20">
        <f t="shared" si="77"/>
        <v>830</v>
      </c>
    </row>
    <row r="909" spans="1:7" ht="31.5">
      <c r="A909" s="41" t="s">
        <v>107</v>
      </c>
      <c r="B909" s="21" t="s">
        <v>409</v>
      </c>
      <c r="C909" s="21" t="s">
        <v>10</v>
      </c>
      <c r="D909" s="22" t="s">
        <v>583</v>
      </c>
      <c r="E909" s="32">
        <v>600</v>
      </c>
      <c r="F909" s="20">
        <f>SUM(F910,)</f>
        <v>830</v>
      </c>
      <c r="G909" s="20">
        <f>SUM(G910,)</f>
        <v>830</v>
      </c>
    </row>
    <row r="910" spans="1:7" ht="15.75">
      <c r="A910" s="41" t="s">
        <v>108</v>
      </c>
      <c r="B910" s="21" t="s">
        <v>409</v>
      </c>
      <c r="C910" s="21" t="s">
        <v>10</v>
      </c>
      <c r="D910" s="22" t="s">
        <v>583</v>
      </c>
      <c r="E910" s="32">
        <v>610</v>
      </c>
      <c r="F910" s="20">
        <f>SUM(F911)</f>
        <v>830</v>
      </c>
      <c r="G910" s="20">
        <f>SUM(G911)</f>
        <v>830</v>
      </c>
    </row>
    <row r="911" spans="1:7" ht="15.75">
      <c r="A911" s="41" t="s">
        <v>312</v>
      </c>
      <c r="B911" s="21" t="s">
        <v>409</v>
      </c>
      <c r="C911" s="21" t="s">
        <v>10</v>
      </c>
      <c r="D911" s="22" t="s">
        <v>583</v>
      </c>
      <c r="E911" s="27">
        <v>612</v>
      </c>
      <c r="F911" s="20">
        <v>830</v>
      </c>
      <c r="G911" s="20">
        <v>830</v>
      </c>
    </row>
    <row r="912" spans="1:7" ht="63">
      <c r="A912" s="17" t="s">
        <v>595</v>
      </c>
      <c r="B912" s="21" t="s">
        <v>409</v>
      </c>
      <c r="C912" s="32" t="s">
        <v>10</v>
      </c>
      <c r="D912" s="22" t="s">
        <v>139</v>
      </c>
      <c r="E912" s="32"/>
      <c r="F912" s="20">
        <f t="shared" ref="F912:G914" si="78">SUM(F913)</f>
        <v>100</v>
      </c>
      <c r="G912" s="20">
        <f t="shared" si="78"/>
        <v>100</v>
      </c>
    </row>
    <row r="913" spans="1:8" ht="63">
      <c r="A913" s="17" t="s">
        <v>596</v>
      </c>
      <c r="B913" s="21" t="s">
        <v>409</v>
      </c>
      <c r="C913" s="32" t="s">
        <v>10</v>
      </c>
      <c r="D913" s="24" t="s">
        <v>530</v>
      </c>
      <c r="E913" s="32"/>
      <c r="F913" s="20">
        <f t="shared" si="78"/>
        <v>100</v>
      </c>
      <c r="G913" s="20">
        <f t="shared" si="78"/>
        <v>100</v>
      </c>
    </row>
    <row r="914" spans="1:8" ht="47.25">
      <c r="A914" s="42" t="s">
        <v>598</v>
      </c>
      <c r="B914" s="21" t="s">
        <v>409</v>
      </c>
      <c r="C914" s="32" t="s">
        <v>10</v>
      </c>
      <c r="D914" s="24" t="s">
        <v>543</v>
      </c>
      <c r="E914" s="32"/>
      <c r="F914" s="20">
        <f t="shared" si="78"/>
        <v>100</v>
      </c>
      <c r="G914" s="20">
        <f t="shared" si="78"/>
        <v>100</v>
      </c>
    </row>
    <row r="915" spans="1:8" ht="31.5">
      <c r="A915" s="42" t="s">
        <v>209</v>
      </c>
      <c r="B915" s="21" t="s">
        <v>409</v>
      </c>
      <c r="C915" s="32" t="s">
        <v>10</v>
      </c>
      <c r="D915" s="24" t="s">
        <v>544</v>
      </c>
      <c r="E915" s="32"/>
      <c r="F915" s="20">
        <f t="shared" ref="F915:G917" si="79">SUM(F916)</f>
        <v>100</v>
      </c>
      <c r="G915" s="20">
        <f t="shared" si="79"/>
        <v>100</v>
      </c>
      <c r="H915" s="20"/>
    </row>
    <row r="916" spans="1:8" ht="31.5">
      <c r="A916" s="50" t="s">
        <v>107</v>
      </c>
      <c r="B916" s="21" t="s">
        <v>409</v>
      </c>
      <c r="C916" s="21" t="s">
        <v>10</v>
      </c>
      <c r="D916" s="24" t="s">
        <v>544</v>
      </c>
      <c r="E916" s="23">
        <v>600</v>
      </c>
      <c r="F916" s="20">
        <f t="shared" si="79"/>
        <v>100</v>
      </c>
      <c r="G916" s="20">
        <f t="shared" si="79"/>
        <v>100</v>
      </c>
      <c r="H916" s="20"/>
    </row>
    <row r="917" spans="1:8" ht="15.75">
      <c r="A917" s="50" t="s">
        <v>289</v>
      </c>
      <c r="B917" s="21" t="s">
        <v>409</v>
      </c>
      <c r="C917" s="21" t="s">
        <v>10</v>
      </c>
      <c r="D917" s="24" t="s">
        <v>544</v>
      </c>
      <c r="E917" s="23">
        <v>620</v>
      </c>
      <c r="F917" s="20">
        <f t="shared" si="79"/>
        <v>100</v>
      </c>
      <c r="G917" s="20">
        <f t="shared" si="79"/>
        <v>100</v>
      </c>
      <c r="H917" s="20"/>
    </row>
    <row r="918" spans="1:8" ht="15.75">
      <c r="A918" s="50" t="s">
        <v>313</v>
      </c>
      <c r="B918" s="21" t="s">
        <v>409</v>
      </c>
      <c r="C918" s="21" t="s">
        <v>10</v>
      </c>
      <c r="D918" s="24" t="s">
        <v>544</v>
      </c>
      <c r="E918" s="32">
        <v>622</v>
      </c>
      <c r="F918" s="20">
        <v>100</v>
      </c>
      <c r="G918" s="20">
        <v>100</v>
      </c>
      <c r="H918" s="20"/>
    </row>
    <row r="919" spans="1:8" ht="15.75">
      <c r="A919" s="26" t="s">
        <v>411</v>
      </c>
      <c r="B919" s="21" t="s">
        <v>409</v>
      </c>
      <c r="C919" s="21" t="s">
        <v>36</v>
      </c>
      <c r="D919" s="59"/>
      <c r="E919" s="27"/>
      <c r="F919" s="20">
        <f>SUM(F920)</f>
        <v>19876.300000000003</v>
      </c>
      <c r="G919" s="20">
        <f>SUM(G920)</f>
        <v>19876.300000000003</v>
      </c>
      <c r="H919" s="20"/>
    </row>
    <row r="920" spans="1:8" ht="31.5">
      <c r="A920" s="17" t="s">
        <v>344</v>
      </c>
      <c r="B920" s="21" t="s">
        <v>409</v>
      </c>
      <c r="C920" s="21" t="s">
        <v>36</v>
      </c>
      <c r="D920" s="22" t="s">
        <v>345</v>
      </c>
      <c r="E920" s="27"/>
      <c r="F920" s="20">
        <f>SUM(F921,F930)</f>
        <v>19876.300000000003</v>
      </c>
      <c r="G920" s="20">
        <f>SUM(G921,G930)</f>
        <v>19876.300000000003</v>
      </c>
      <c r="H920" s="20"/>
    </row>
    <row r="921" spans="1:8" ht="85.5" customHeight="1">
      <c r="A921" s="50" t="s">
        <v>412</v>
      </c>
      <c r="B921" s="21" t="s">
        <v>409</v>
      </c>
      <c r="C921" s="21" t="s">
        <v>36</v>
      </c>
      <c r="D921" s="22" t="s">
        <v>584</v>
      </c>
      <c r="E921" s="21"/>
      <c r="F921" s="20">
        <f>SUM(F922)</f>
        <v>15686.300000000001</v>
      </c>
      <c r="G921" s="20">
        <f>SUM(G922)</f>
        <v>15686.300000000001</v>
      </c>
    </row>
    <row r="922" spans="1:8" ht="84.75" customHeight="1">
      <c r="A922" s="26" t="s">
        <v>585</v>
      </c>
      <c r="B922" s="21" t="s">
        <v>409</v>
      </c>
      <c r="C922" s="21" t="s">
        <v>36</v>
      </c>
      <c r="D922" s="22" t="s">
        <v>586</v>
      </c>
      <c r="E922" s="21"/>
      <c r="F922" s="20">
        <f>SUM(F923)</f>
        <v>15686.300000000001</v>
      </c>
      <c r="G922" s="20">
        <f>SUM(G923)</f>
        <v>15686.300000000001</v>
      </c>
    </row>
    <row r="923" spans="1:8" ht="78.75">
      <c r="A923" s="26" t="s">
        <v>587</v>
      </c>
      <c r="B923" s="21" t="s">
        <v>409</v>
      </c>
      <c r="C923" s="21" t="s">
        <v>36</v>
      </c>
      <c r="D923" s="22" t="s">
        <v>588</v>
      </c>
      <c r="E923" s="27"/>
      <c r="F923" s="20">
        <f>SUM(F924,F926,F928)</f>
        <v>15686.300000000001</v>
      </c>
      <c r="G923" s="20">
        <f>SUM(G924,G926,G928)</f>
        <v>15686.300000000001</v>
      </c>
    </row>
    <row r="924" spans="1:8" ht="63">
      <c r="A924" s="26" t="s">
        <v>21</v>
      </c>
      <c r="B924" s="21" t="s">
        <v>409</v>
      </c>
      <c r="C924" s="21" t="s">
        <v>36</v>
      </c>
      <c r="D924" s="22" t="s">
        <v>588</v>
      </c>
      <c r="E924" s="27">
        <v>100</v>
      </c>
      <c r="F924" s="20">
        <f>SUM(F925)</f>
        <v>14488.2</v>
      </c>
      <c r="G924" s="20">
        <f>SUM(G925)</f>
        <v>14488.2</v>
      </c>
    </row>
    <row r="925" spans="1:8" ht="15.75">
      <c r="A925" s="26" t="s">
        <v>127</v>
      </c>
      <c r="B925" s="21" t="s">
        <v>409</v>
      </c>
      <c r="C925" s="21" t="s">
        <v>36</v>
      </c>
      <c r="D925" s="22" t="s">
        <v>588</v>
      </c>
      <c r="E925" s="27">
        <v>110</v>
      </c>
      <c r="F925" s="20">
        <v>14488.2</v>
      </c>
      <c r="G925" s="20">
        <v>14488.2</v>
      </c>
    </row>
    <row r="926" spans="1:8" ht="31.5">
      <c r="A926" s="26" t="s">
        <v>29</v>
      </c>
      <c r="B926" s="21" t="s">
        <v>409</v>
      </c>
      <c r="C926" s="21" t="s">
        <v>36</v>
      </c>
      <c r="D926" s="22" t="s">
        <v>588</v>
      </c>
      <c r="E926" s="27">
        <v>200</v>
      </c>
      <c r="F926" s="20">
        <f>SUM(F927)</f>
        <v>1159.0999999999999</v>
      </c>
      <c r="G926" s="20">
        <f>SUM(G927)</f>
        <v>1159.0999999999999</v>
      </c>
    </row>
    <row r="927" spans="1:8" ht="31.5">
      <c r="A927" s="26" t="s">
        <v>30</v>
      </c>
      <c r="B927" s="21" t="s">
        <v>409</v>
      </c>
      <c r="C927" s="21" t="s">
        <v>36</v>
      </c>
      <c r="D927" s="22" t="s">
        <v>588</v>
      </c>
      <c r="E927" s="27">
        <v>240</v>
      </c>
      <c r="F927" s="20">
        <v>1159.0999999999999</v>
      </c>
      <c r="G927" s="20">
        <v>1159.0999999999999</v>
      </c>
    </row>
    <row r="928" spans="1:8" ht="15.75">
      <c r="A928" s="26" t="s">
        <v>31</v>
      </c>
      <c r="B928" s="21" t="s">
        <v>409</v>
      </c>
      <c r="C928" s="21" t="s">
        <v>36</v>
      </c>
      <c r="D928" s="22" t="s">
        <v>588</v>
      </c>
      <c r="E928" s="27">
        <v>800</v>
      </c>
      <c r="F928" s="33">
        <f>SUM(F929)</f>
        <v>39</v>
      </c>
      <c r="G928" s="33">
        <f>SUM(G929)</f>
        <v>39</v>
      </c>
    </row>
    <row r="929" spans="1:8" ht="15.75">
      <c r="A929" s="26" t="s">
        <v>32</v>
      </c>
      <c r="B929" s="21" t="s">
        <v>409</v>
      </c>
      <c r="C929" s="21" t="s">
        <v>36</v>
      </c>
      <c r="D929" s="22" t="s">
        <v>588</v>
      </c>
      <c r="E929" s="27">
        <v>850</v>
      </c>
      <c r="F929" s="37">
        <v>39</v>
      </c>
      <c r="G929" s="37">
        <v>39</v>
      </c>
    </row>
    <row r="930" spans="1:8" ht="15.75">
      <c r="A930" s="17" t="s">
        <v>589</v>
      </c>
      <c r="B930" s="21" t="s">
        <v>409</v>
      </c>
      <c r="C930" s="21" t="s">
        <v>36</v>
      </c>
      <c r="D930" s="22" t="s">
        <v>590</v>
      </c>
      <c r="E930" s="27"/>
      <c r="F930" s="20">
        <f>SUM(F931)</f>
        <v>4190</v>
      </c>
      <c r="G930" s="20">
        <f>SUM(G931)</f>
        <v>4190</v>
      </c>
    </row>
    <row r="931" spans="1:8" ht="47.25">
      <c r="A931" s="26" t="s">
        <v>644</v>
      </c>
      <c r="B931" s="21" t="s">
        <v>409</v>
      </c>
      <c r="C931" s="21" t="s">
        <v>36</v>
      </c>
      <c r="D931" s="22" t="s">
        <v>591</v>
      </c>
      <c r="E931" s="27"/>
      <c r="F931" s="20">
        <f>SUM(F932)</f>
        <v>4190</v>
      </c>
      <c r="G931" s="20">
        <f>SUM(G932)</f>
        <v>4190</v>
      </c>
    </row>
    <row r="932" spans="1:8" ht="15.75">
      <c r="A932" s="17" t="s">
        <v>19</v>
      </c>
      <c r="B932" s="21" t="s">
        <v>409</v>
      </c>
      <c r="C932" s="21" t="s">
        <v>36</v>
      </c>
      <c r="D932" s="22" t="s">
        <v>592</v>
      </c>
      <c r="E932" s="27"/>
      <c r="F932" s="20">
        <f>SUM(F933,F935,F937)</f>
        <v>4190</v>
      </c>
      <c r="G932" s="20">
        <f>SUM(G933,G935,G937)</f>
        <v>4190</v>
      </c>
    </row>
    <row r="933" spans="1:8" ht="63">
      <c r="A933" s="29" t="s">
        <v>21</v>
      </c>
      <c r="B933" s="21" t="s">
        <v>409</v>
      </c>
      <c r="C933" s="21" t="s">
        <v>36</v>
      </c>
      <c r="D933" s="22" t="s">
        <v>592</v>
      </c>
      <c r="E933" s="32">
        <v>100</v>
      </c>
      <c r="F933" s="20">
        <f>SUM(F934)</f>
        <v>3973</v>
      </c>
      <c r="G933" s="20">
        <f>SUM(G934)</f>
        <v>3973</v>
      </c>
    </row>
    <row r="934" spans="1:8" ht="31.5">
      <c r="A934" s="41" t="s">
        <v>22</v>
      </c>
      <c r="B934" s="21" t="s">
        <v>409</v>
      </c>
      <c r="C934" s="21" t="s">
        <v>36</v>
      </c>
      <c r="D934" s="22" t="s">
        <v>592</v>
      </c>
      <c r="E934" s="32">
        <v>120</v>
      </c>
      <c r="F934" s="20">
        <v>3973</v>
      </c>
      <c r="G934" s="20">
        <v>3973</v>
      </c>
    </row>
    <row r="935" spans="1:8" ht="31.5">
      <c r="A935" s="26" t="s">
        <v>29</v>
      </c>
      <c r="B935" s="21" t="s">
        <v>409</v>
      </c>
      <c r="C935" s="21" t="s">
        <v>36</v>
      </c>
      <c r="D935" s="22" t="s">
        <v>592</v>
      </c>
      <c r="E935" s="32">
        <v>200</v>
      </c>
      <c r="F935" s="20">
        <f>SUM(F936)</f>
        <v>211</v>
      </c>
      <c r="G935" s="20">
        <f>SUM(G936)</f>
        <v>211</v>
      </c>
    </row>
    <row r="936" spans="1:8" ht="31.5">
      <c r="A936" s="41" t="s">
        <v>30</v>
      </c>
      <c r="B936" s="21" t="s">
        <v>409</v>
      </c>
      <c r="C936" s="21" t="s">
        <v>36</v>
      </c>
      <c r="D936" s="22" t="s">
        <v>592</v>
      </c>
      <c r="E936" s="32">
        <v>240</v>
      </c>
      <c r="F936" s="20">
        <v>211</v>
      </c>
      <c r="G936" s="20">
        <v>211</v>
      </c>
    </row>
    <row r="937" spans="1:8" ht="15.75">
      <c r="A937" s="39" t="s">
        <v>31</v>
      </c>
      <c r="B937" s="21" t="s">
        <v>409</v>
      </c>
      <c r="C937" s="21" t="s">
        <v>36</v>
      </c>
      <c r="D937" s="22" t="s">
        <v>592</v>
      </c>
      <c r="E937" s="32">
        <v>800</v>
      </c>
      <c r="F937" s="20">
        <f>SUM(F938)</f>
        <v>6</v>
      </c>
      <c r="G937" s="20">
        <f>SUM(G938)</f>
        <v>6</v>
      </c>
    </row>
    <row r="938" spans="1:8" ht="15.75">
      <c r="A938" s="39" t="s">
        <v>32</v>
      </c>
      <c r="B938" s="21" t="s">
        <v>409</v>
      </c>
      <c r="C938" s="21" t="s">
        <v>36</v>
      </c>
      <c r="D938" s="22" t="s">
        <v>592</v>
      </c>
      <c r="E938" s="32">
        <v>850</v>
      </c>
      <c r="F938" s="20">
        <v>6</v>
      </c>
      <c r="G938" s="20">
        <v>6</v>
      </c>
    </row>
    <row r="939" spans="1:8" ht="15.75">
      <c r="A939" s="41"/>
      <c r="B939" s="27"/>
      <c r="C939" s="27"/>
      <c r="D939" s="22"/>
      <c r="E939" s="32"/>
      <c r="F939" s="20"/>
      <c r="G939" s="20"/>
    </row>
    <row r="940" spans="1:8" ht="15.75">
      <c r="A940" s="72" t="s">
        <v>413</v>
      </c>
      <c r="B940" s="69" t="s">
        <v>152</v>
      </c>
      <c r="C940" s="73"/>
      <c r="D940" s="74"/>
      <c r="E940" s="75"/>
      <c r="F940" s="16">
        <f t="shared" ref="F940:G946" si="80">SUM(F941)</f>
        <v>13585</v>
      </c>
      <c r="G940" s="16">
        <f t="shared" si="80"/>
        <v>14169</v>
      </c>
      <c r="H940" s="20"/>
    </row>
    <row r="941" spans="1:8" ht="15.75">
      <c r="A941" s="29" t="s">
        <v>414</v>
      </c>
      <c r="B941" s="27" t="s">
        <v>152</v>
      </c>
      <c r="C941" s="27" t="s">
        <v>152</v>
      </c>
      <c r="D941" s="59"/>
      <c r="E941" s="32"/>
      <c r="F941" s="20">
        <f t="shared" si="80"/>
        <v>13585</v>
      </c>
      <c r="G941" s="20">
        <f t="shared" si="80"/>
        <v>14169</v>
      </c>
      <c r="H941" s="20"/>
    </row>
    <row r="942" spans="1:8" ht="31.5">
      <c r="A942" s="17" t="s">
        <v>53</v>
      </c>
      <c r="B942" s="27" t="s">
        <v>152</v>
      </c>
      <c r="C942" s="27" t="s">
        <v>152</v>
      </c>
      <c r="D942" s="22" t="s">
        <v>54</v>
      </c>
      <c r="E942" s="32"/>
      <c r="F942" s="20">
        <f t="shared" si="80"/>
        <v>13585</v>
      </c>
      <c r="G942" s="20">
        <f t="shared" si="80"/>
        <v>14169</v>
      </c>
      <c r="H942" s="20"/>
    </row>
    <row r="943" spans="1:8" ht="31.5">
      <c r="A943" s="17" t="s">
        <v>415</v>
      </c>
      <c r="B943" s="27" t="s">
        <v>152</v>
      </c>
      <c r="C943" s="27" t="s">
        <v>152</v>
      </c>
      <c r="D943" s="24" t="s">
        <v>416</v>
      </c>
      <c r="E943" s="32"/>
      <c r="F943" s="20">
        <f t="shared" si="80"/>
        <v>13585</v>
      </c>
      <c r="G943" s="20">
        <f t="shared" si="80"/>
        <v>14169</v>
      </c>
      <c r="H943" s="20"/>
    </row>
    <row r="944" spans="1:8" ht="31.5">
      <c r="A944" s="17" t="s">
        <v>417</v>
      </c>
      <c r="B944" s="27" t="s">
        <v>152</v>
      </c>
      <c r="C944" s="27" t="s">
        <v>152</v>
      </c>
      <c r="D944" s="24" t="s">
        <v>418</v>
      </c>
      <c r="E944" s="32"/>
      <c r="F944" s="20">
        <f t="shared" si="80"/>
        <v>13585</v>
      </c>
      <c r="G944" s="20">
        <f t="shared" si="80"/>
        <v>14169</v>
      </c>
      <c r="H944" s="20"/>
    </row>
    <row r="945" spans="1:8" ht="31.5">
      <c r="A945" s="26" t="s">
        <v>419</v>
      </c>
      <c r="B945" s="27" t="s">
        <v>152</v>
      </c>
      <c r="C945" s="27" t="s">
        <v>152</v>
      </c>
      <c r="D945" s="24" t="s">
        <v>420</v>
      </c>
      <c r="E945" s="32"/>
      <c r="F945" s="20">
        <f t="shared" si="80"/>
        <v>13585</v>
      </c>
      <c r="G945" s="20">
        <f t="shared" si="80"/>
        <v>14169</v>
      </c>
      <c r="H945" s="20"/>
    </row>
    <row r="946" spans="1:8" ht="31.5">
      <c r="A946" s="26" t="s">
        <v>29</v>
      </c>
      <c r="B946" s="27" t="s">
        <v>152</v>
      </c>
      <c r="C946" s="27" t="s">
        <v>152</v>
      </c>
      <c r="D946" s="24" t="s">
        <v>420</v>
      </c>
      <c r="E946" s="32">
        <v>200</v>
      </c>
      <c r="F946" s="20">
        <f t="shared" si="80"/>
        <v>13585</v>
      </c>
      <c r="G946" s="20">
        <f t="shared" si="80"/>
        <v>14169</v>
      </c>
      <c r="H946" s="20"/>
    </row>
    <row r="947" spans="1:8" ht="31.5">
      <c r="A947" s="41" t="s">
        <v>30</v>
      </c>
      <c r="B947" s="27" t="s">
        <v>152</v>
      </c>
      <c r="C947" s="27" t="s">
        <v>152</v>
      </c>
      <c r="D947" s="22" t="s">
        <v>420</v>
      </c>
      <c r="E947" s="32">
        <v>240</v>
      </c>
      <c r="F947" s="20">
        <v>13585</v>
      </c>
      <c r="G947" s="20">
        <v>14169</v>
      </c>
      <c r="H947" s="20"/>
    </row>
    <row r="948" spans="1:8" ht="15.75">
      <c r="A948" s="17" t="s">
        <v>39</v>
      </c>
      <c r="B948" s="27" t="s">
        <v>152</v>
      </c>
      <c r="C948" s="27" t="s">
        <v>152</v>
      </c>
      <c r="D948" s="24" t="s">
        <v>420</v>
      </c>
      <c r="E948" s="32">
        <v>240</v>
      </c>
      <c r="F948" s="20">
        <v>13585</v>
      </c>
      <c r="G948" s="20">
        <v>14169</v>
      </c>
      <c r="H948" s="20"/>
    </row>
    <row r="949" spans="1:8" ht="15.75">
      <c r="A949" s="34"/>
      <c r="B949" s="27"/>
      <c r="C949" s="63"/>
      <c r="D949" s="24"/>
      <c r="E949" s="31"/>
      <c r="F949" s="20"/>
      <c r="G949" s="20"/>
    </row>
    <row r="950" spans="1:8" ht="15.75">
      <c r="A950" s="45" t="s">
        <v>421</v>
      </c>
      <c r="B950" s="70">
        <v>10</v>
      </c>
      <c r="C950" s="57"/>
      <c r="D950" s="71"/>
      <c r="E950" s="76"/>
      <c r="F950" s="16">
        <f>SUM(F951,F962,F993)</f>
        <v>105097.9</v>
      </c>
      <c r="G950" s="16">
        <f>SUM(G951,G962,G993)</f>
        <v>119954.9</v>
      </c>
      <c r="H950" s="20"/>
    </row>
    <row r="951" spans="1:8" ht="15.75">
      <c r="A951" s="17" t="s">
        <v>422</v>
      </c>
      <c r="B951" s="27">
        <v>10</v>
      </c>
      <c r="C951" s="63" t="s">
        <v>10</v>
      </c>
      <c r="D951" s="25"/>
      <c r="E951" s="31"/>
      <c r="F951" s="20">
        <f>SUM(F952,F958)</f>
        <v>5160.1000000000004</v>
      </c>
      <c r="G951" s="20">
        <f>SUM(G952,G958)</f>
        <v>5160.1000000000004</v>
      </c>
      <c r="H951" s="20"/>
    </row>
    <row r="952" spans="1:8" ht="31.5">
      <c r="A952" s="17" t="s">
        <v>13</v>
      </c>
      <c r="B952" s="27">
        <v>10</v>
      </c>
      <c r="C952" s="63" t="s">
        <v>10</v>
      </c>
      <c r="D952" s="22" t="s">
        <v>14</v>
      </c>
      <c r="E952" s="31"/>
      <c r="F952" s="20">
        <f t="shared" ref="F952:G956" si="81">SUM(F953)</f>
        <v>5000</v>
      </c>
      <c r="G952" s="20">
        <f t="shared" si="81"/>
        <v>5000</v>
      </c>
      <c r="H952" s="20"/>
    </row>
    <row r="953" spans="1:8" ht="47.25">
      <c r="A953" s="17" t="s">
        <v>47</v>
      </c>
      <c r="B953" s="27">
        <v>10</v>
      </c>
      <c r="C953" s="63" t="s">
        <v>10</v>
      </c>
      <c r="D953" s="24" t="s">
        <v>48</v>
      </c>
      <c r="E953" s="31"/>
      <c r="F953" s="20">
        <f t="shared" si="81"/>
        <v>5000</v>
      </c>
      <c r="G953" s="20">
        <f t="shared" si="81"/>
        <v>5000</v>
      </c>
      <c r="H953" s="20"/>
    </row>
    <row r="954" spans="1:8" ht="47.25">
      <c r="A954" s="17" t="s">
        <v>49</v>
      </c>
      <c r="B954" s="27">
        <v>10</v>
      </c>
      <c r="C954" s="63" t="s">
        <v>10</v>
      </c>
      <c r="D954" s="24" t="s">
        <v>50</v>
      </c>
      <c r="E954" s="31"/>
      <c r="F954" s="20">
        <f t="shared" si="81"/>
        <v>5000</v>
      </c>
      <c r="G954" s="20">
        <f t="shared" si="81"/>
        <v>5000</v>
      </c>
      <c r="H954" s="20"/>
    </row>
    <row r="955" spans="1:8" ht="31.5">
      <c r="A955" s="17" t="s">
        <v>425</v>
      </c>
      <c r="B955" s="27">
        <v>10</v>
      </c>
      <c r="C955" s="63" t="s">
        <v>10</v>
      </c>
      <c r="D955" s="24" t="s">
        <v>547</v>
      </c>
      <c r="E955" s="31"/>
      <c r="F955" s="20">
        <f t="shared" si="81"/>
        <v>5000</v>
      </c>
      <c r="G955" s="20">
        <f t="shared" si="81"/>
        <v>5000</v>
      </c>
      <c r="H955" s="20"/>
    </row>
    <row r="956" spans="1:8" ht="15.75">
      <c r="A956" s="17" t="s">
        <v>426</v>
      </c>
      <c r="B956" s="27">
        <v>10</v>
      </c>
      <c r="C956" s="63" t="s">
        <v>10</v>
      </c>
      <c r="D956" s="24" t="s">
        <v>547</v>
      </c>
      <c r="E956" s="31" t="s">
        <v>427</v>
      </c>
      <c r="F956" s="20">
        <f t="shared" si="81"/>
        <v>5000</v>
      </c>
      <c r="G956" s="20">
        <f t="shared" si="81"/>
        <v>5000</v>
      </c>
      <c r="H956" s="20"/>
    </row>
    <row r="957" spans="1:8" ht="31.5">
      <c r="A957" s="34" t="s">
        <v>428</v>
      </c>
      <c r="B957" s="27">
        <v>10</v>
      </c>
      <c r="C957" s="63" t="s">
        <v>10</v>
      </c>
      <c r="D957" s="24" t="s">
        <v>547</v>
      </c>
      <c r="E957" s="31" t="s">
        <v>429</v>
      </c>
      <c r="F957" s="20">
        <v>5000</v>
      </c>
      <c r="G957" s="20">
        <v>5000</v>
      </c>
      <c r="H957" s="20"/>
    </row>
    <row r="958" spans="1:8" ht="15.75">
      <c r="A958" s="39" t="s">
        <v>89</v>
      </c>
      <c r="B958" s="46">
        <v>10</v>
      </c>
      <c r="C958" s="46" t="s">
        <v>10</v>
      </c>
      <c r="D958" s="22" t="s">
        <v>90</v>
      </c>
      <c r="E958" s="27"/>
      <c r="F958" s="20">
        <f t="shared" ref="F958:G960" si="82">SUM(F959)</f>
        <v>160.1</v>
      </c>
      <c r="G958" s="20">
        <f t="shared" si="82"/>
        <v>160.1</v>
      </c>
      <c r="H958" s="20"/>
    </row>
    <row r="959" spans="1:8" ht="31.5">
      <c r="A959" s="17" t="s">
        <v>425</v>
      </c>
      <c r="B959" s="27">
        <v>10</v>
      </c>
      <c r="C959" s="27" t="s">
        <v>10</v>
      </c>
      <c r="D959" s="22" t="s">
        <v>430</v>
      </c>
      <c r="E959" s="27"/>
      <c r="F959" s="20">
        <f t="shared" si="82"/>
        <v>160.1</v>
      </c>
      <c r="G959" s="20">
        <f t="shared" si="82"/>
        <v>160.1</v>
      </c>
      <c r="H959" s="20"/>
    </row>
    <row r="960" spans="1:8" ht="15.75">
      <c r="A960" s="34" t="s">
        <v>426</v>
      </c>
      <c r="B960" s="27">
        <v>10</v>
      </c>
      <c r="C960" s="27" t="s">
        <v>10</v>
      </c>
      <c r="D960" s="22" t="s">
        <v>430</v>
      </c>
      <c r="E960" s="27">
        <v>300</v>
      </c>
      <c r="F960" s="20">
        <f t="shared" si="82"/>
        <v>160.1</v>
      </c>
      <c r="G960" s="20">
        <f t="shared" si="82"/>
        <v>160.1</v>
      </c>
      <c r="H960" s="20"/>
    </row>
    <row r="961" spans="1:8" ht="31.5">
      <c r="A961" s="26" t="s">
        <v>428</v>
      </c>
      <c r="B961" s="27">
        <v>10</v>
      </c>
      <c r="C961" s="27" t="s">
        <v>10</v>
      </c>
      <c r="D961" s="22" t="s">
        <v>430</v>
      </c>
      <c r="E961" s="27">
        <v>321</v>
      </c>
      <c r="F961" s="37">
        <v>160.1</v>
      </c>
      <c r="G961" s="37">
        <v>160.1</v>
      </c>
      <c r="H961" s="37"/>
    </row>
    <row r="962" spans="1:8" ht="15.75">
      <c r="A962" s="17" t="s">
        <v>431</v>
      </c>
      <c r="B962" s="27">
        <v>10</v>
      </c>
      <c r="C962" s="63" t="s">
        <v>24</v>
      </c>
      <c r="D962" s="59"/>
      <c r="E962" s="31"/>
      <c r="F962" s="20">
        <f>SUM(F963,F969)</f>
        <v>46512.800000000003</v>
      </c>
      <c r="G962" s="20">
        <f>SUM(G963,G969)</f>
        <v>48198.8</v>
      </c>
      <c r="H962" s="20"/>
    </row>
    <row r="963" spans="1:8" ht="31.5">
      <c r="A963" s="17" t="s">
        <v>432</v>
      </c>
      <c r="B963" s="27">
        <v>10</v>
      </c>
      <c r="C963" s="63" t="s">
        <v>24</v>
      </c>
      <c r="D963" s="25" t="s">
        <v>433</v>
      </c>
      <c r="E963" s="31"/>
      <c r="F963" s="20">
        <f>SUM(F964,,)</f>
        <v>2143.8000000000002</v>
      </c>
      <c r="G963" s="20">
        <f>SUM(G964,,)</f>
        <v>2143.8000000000002</v>
      </c>
      <c r="H963" s="20"/>
    </row>
    <row r="964" spans="1:8" ht="15.75">
      <c r="A964" s="17" t="s">
        <v>434</v>
      </c>
      <c r="B964" s="27">
        <v>10</v>
      </c>
      <c r="C964" s="63" t="s">
        <v>24</v>
      </c>
      <c r="D964" s="22" t="s">
        <v>435</v>
      </c>
      <c r="E964" s="31"/>
      <c r="F964" s="20">
        <f t="shared" ref="F964:G967" si="83">SUM(F965)</f>
        <v>2143.8000000000002</v>
      </c>
      <c r="G964" s="20">
        <f t="shared" si="83"/>
        <v>2143.8000000000002</v>
      </c>
      <c r="H964" s="20"/>
    </row>
    <row r="965" spans="1:8" ht="47.25">
      <c r="A965" s="36" t="s">
        <v>436</v>
      </c>
      <c r="B965" s="27">
        <v>10</v>
      </c>
      <c r="C965" s="63" t="s">
        <v>24</v>
      </c>
      <c r="D965" s="24" t="s">
        <v>437</v>
      </c>
      <c r="E965" s="31"/>
      <c r="F965" s="20">
        <f t="shared" si="83"/>
        <v>2143.8000000000002</v>
      </c>
      <c r="G965" s="20">
        <f t="shared" si="83"/>
        <v>2143.8000000000002</v>
      </c>
      <c r="H965" s="20"/>
    </row>
    <row r="966" spans="1:8" ht="31.5">
      <c r="A966" s="39" t="s">
        <v>438</v>
      </c>
      <c r="B966" s="27">
        <v>10</v>
      </c>
      <c r="C966" s="63" t="s">
        <v>24</v>
      </c>
      <c r="D966" s="24" t="s">
        <v>439</v>
      </c>
      <c r="E966" s="31"/>
      <c r="F966" s="20">
        <f t="shared" si="83"/>
        <v>2143.8000000000002</v>
      </c>
      <c r="G966" s="20">
        <f t="shared" si="83"/>
        <v>2143.8000000000002</v>
      </c>
      <c r="H966" s="20"/>
    </row>
    <row r="967" spans="1:8" ht="15.75">
      <c r="A967" s="39" t="s">
        <v>426</v>
      </c>
      <c r="B967" s="27">
        <v>10</v>
      </c>
      <c r="C967" s="63" t="s">
        <v>24</v>
      </c>
      <c r="D967" s="24" t="s">
        <v>439</v>
      </c>
      <c r="E967" s="31" t="s">
        <v>427</v>
      </c>
      <c r="F967" s="20">
        <f t="shared" si="83"/>
        <v>2143.8000000000002</v>
      </c>
      <c r="G967" s="20">
        <f t="shared" si="83"/>
        <v>2143.8000000000002</v>
      </c>
      <c r="H967" s="20"/>
    </row>
    <row r="968" spans="1:8" ht="15.75">
      <c r="A968" s="17" t="s">
        <v>440</v>
      </c>
      <c r="B968" s="27">
        <v>10</v>
      </c>
      <c r="C968" s="63" t="s">
        <v>24</v>
      </c>
      <c r="D968" s="25" t="s">
        <v>439</v>
      </c>
      <c r="E968" s="31" t="s">
        <v>441</v>
      </c>
      <c r="F968" s="20">
        <v>2143.8000000000002</v>
      </c>
      <c r="G968" s="20">
        <v>2143.8000000000002</v>
      </c>
      <c r="H968" s="20"/>
    </row>
    <row r="969" spans="1:8" ht="31.5">
      <c r="A969" s="17" t="s">
        <v>53</v>
      </c>
      <c r="B969" s="27">
        <v>10</v>
      </c>
      <c r="C969" s="63" t="s">
        <v>24</v>
      </c>
      <c r="D969" s="22" t="s">
        <v>54</v>
      </c>
      <c r="E969" s="27"/>
      <c r="F969" s="20">
        <f>SUM(F970,F984)</f>
        <v>44369</v>
      </c>
      <c r="G969" s="20">
        <f>SUM(G970,G984)</f>
        <v>46055</v>
      </c>
      <c r="H969" s="20"/>
    </row>
    <row r="970" spans="1:8" ht="31.5">
      <c r="A970" s="17" t="s">
        <v>442</v>
      </c>
      <c r="B970" s="27">
        <v>10</v>
      </c>
      <c r="C970" s="63" t="s">
        <v>24</v>
      </c>
      <c r="D970" s="24" t="s">
        <v>443</v>
      </c>
      <c r="E970" s="27"/>
      <c r="F970" s="20">
        <f>SUM(F971)</f>
        <v>7700</v>
      </c>
      <c r="G970" s="20">
        <f>SUM(G971)</f>
        <v>7700</v>
      </c>
      <c r="H970" s="20"/>
    </row>
    <row r="971" spans="1:8" ht="15.75">
      <c r="A971" s="17" t="s">
        <v>444</v>
      </c>
      <c r="B971" s="27">
        <v>10</v>
      </c>
      <c r="C971" s="63" t="s">
        <v>24</v>
      </c>
      <c r="D971" s="24" t="s">
        <v>445</v>
      </c>
      <c r="E971" s="77"/>
      <c r="F971" s="20">
        <f>SUM(F972,F975,F978,F981)</f>
        <v>7700</v>
      </c>
      <c r="G971" s="20">
        <f>SUM(G972,G975,G978,G981)</f>
        <v>7700</v>
      </c>
      <c r="H971" s="20"/>
    </row>
    <row r="972" spans="1:8" ht="47.25">
      <c r="A972" s="26" t="s">
        <v>446</v>
      </c>
      <c r="B972" s="27">
        <v>10</v>
      </c>
      <c r="C972" s="46" t="s">
        <v>24</v>
      </c>
      <c r="D972" s="24" t="s">
        <v>447</v>
      </c>
      <c r="E972" s="27"/>
      <c r="F972" s="20">
        <f>SUM(F973)</f>
        <v>550</v>
      </c>
      <c r="G972" s="20">
        <f>SUM(G973)</f>
        <v>550</v>
      </c>
      <c r="H972" s="20"/>
    </row>
    <row r="973" spans="1:8" ht="15.75">
      <c r="A973" s="34" t="s">
        <v>426</v>
      </c>
      <c r="B973" s="27">
        <v>10</v>
      </c>
      <c r="C973" s="46" t="s">
        <v>24</v>
      </c>
      <c r="D973" s="24" t="s">
        <v>447</v>
      </c>
      <c r="E973" s="27">
        <v>300</v>
      </c>
      <c r="F973" s="20">
        <f>SUM(F974)</f>
        <v>550</v>
      </c>
      <c r="G973" s="20">
        <f>SUM(G974)</f>
        <v>550</v>
      </c>
      <c r="H973" s="20"/>
    </row>
    <row r="974" spans="1:8" ht="31.5">
      <c r="A974" s="26" t="s">
        <v>428</v>
      </c>
      <c r="B974" s="27">
        <v>10</v>
      </c>
      <c r="C974" s="46" t="s">
        <v>24</v>
      </c>
      <c r="D974" s="24" t="s">
        <v>447</v>
      </c>
      <c r="E974" s="27">
        <v>321</v>
      </c>
      <c r="F974" s="20">
        <v>550</v>
      </c>
      <c r="G974" s="20">
        <v>550</v>
      </c>
      <c r="H974" s="20"/>
    </row>
    <row r="975" spans="1:8" ht="47.25">
      <c r="A975" s="26" t="s">
        <v>448</v>
      </c>
      <c r="B975" s="27">
        <v>10</v>
      </c>
      <c r="C975" s="46" t="s">
        <v>24</v>
      </c>
      <c r="D975" s="24" t="s">
        <v>449</v>
      </c>
      <c r="E975" s="27"/>
      <c r="F975" s="20">
        <f>SUM(F976)</f>
        <v>6000</v>
      </c>
      <c r="G975" s="20">
        <f>SUM(G976)</f>
        <v>6000</v>
      </c>
      <c r="H975" s="20"/>
    </row>
    <row r="976" spans="1:8" ht="15.75">
      <c r="A976" s="34" t="s">
        <v>426</v>
      </c>
      <c r="B976" s="27">
        <v>10</v>
      </c>
      <c r="C976" s="46" t="s">
        <v>24</v>
      </c>
      <c r="D976" s="24" t="s">
        <v>449</v>
      </c>
      <c r="E976" s="27">
        <v>300</v>
      </c>
      <c r="F976" s="20">
        <f>SUM(F977)</f>
        <v>6000</v>
      </c>
      <c r="G976" s="20">
        <f>SUM(G977)</f>
        <v>6000</v>
      </c>
      <c r="H976" s="20"/>
    </row>
    <row r="977" spans="1:8" ht="31.5">
      <c r="A977" s="26" t="s">
        <v>428</v>
      </c>
      <c r="B977" s="27">
        <v>10</v>
      </c>
      <c r="C977" s="46" t="s">
        <v>24</v>
      </c>
      <c r="D977" s="24" t="s">
        <v>449</v>
      </c>
      <c r="E977" s="27">
        <v>321</v>
      </c>
      <c r="F977" s="20">
        <v>6000</v>
      </c>
      <c r="G977" s="20">
        <v>6000</v>
      </c>
      <c r="H977" s="20"/>
    </row>
    <row r="978" spans="1:8" ht="78.75">
      <c r="A978" s="26" t="s">
        <v>450</v>
      </c>
      <c r="B978" s="27">
        <v>10</v>
      </c>
      <c r="C978" s="46" t="s">
        <v>24</v>
      </c>
      <c r="D978" s="24" t="s">
        <v>451</v>
      </c>
      <c r="E978" s="27"/>
      <c r="F978" s="20">
        <f>SUM(F979)</f>
        <v>1000</v>
      </c>
      <c r="G978" s="20">
        <f>SUM(G979)</f>
        <v>1000</v>
      </c>
      <c r="H978" s="20"/>
    </row>
    <row r="979" spans="1:8" ht="15.75">
      <c r="A979" s="34" t="s">
        <v>426</v>
      </c>
      <c r="B979" s="27">
        <v>10</v>
      </c>
      <c r="C979" s="46" t="s">
        <v>24</v>
      </c>
      <c r="D979" s="24" t="s">
        <v>451</v>
      </c>
      <c r="E979" s="27">
        <v>300</v>
      </c>
      <c r="F979" s="20">
        <f>SUM(F980)</f>
        <v>1000</v>
      </c>
      <c r="G979" s="20">
        <f>SUM(G980)</f>
        <v>1000</v>
      </c>
      <c r="H979" s="20"/>
    </row>
    <row r="980" spans="1:8" ht="31.5">
      <c r="A980" s="26" t="s">
        <v>428</v>
      </c>
      <c r="B980" s="27">
        <v>10</v>
      </c>
      <c r="C980" s="46" t="s">
        <v>24</v>
      </c>
      <c r="D980" s="24" t="s">
        <v>451</v>
      </c>
      <c r="E980" s="27">
        <v>321</v>
      </c>
      <c r="F980" s="20">
        <v>1000</v>
      </c>
      <c r="G980" s="20">
        <v>1000</v>
      </c>
      <c r="H980" s="20"/>
    </row>
    <row r="981" spans="1:8" ht="31.5">
      <c r="A981" s="17" t="s">
        <v>452</v>
      </c>
      <c r="B981" s="27">
        <v>10</v>
      </c>
      <c r="C981" s="46" t="s">
        <v>24</v>
      </c>
      <c r="D981" s="24" t="s">
        <v>453</v>
      </c>
      <c r="E981" s="27"/>
      <c r="F981" s="20">
        <f>SUM(F982)</f>
        <v>150</v>
      </c>
      <c r="G981" s="20">
        <f>SUM(G982)</f>
        <v>150</v>
      </c>
      <c r="H981" s="20"/>
    </row>
    <row r="982" spans="1:8" ht="15.75">
      <c r="A982" s="34" t="s">
        <v>426</v>
      </c>
      <c r="B982" s="27">
        <v>10</v>
      </c>
      <c r="C982" s="46" t="s">
        <v>24</v>
      </c>
      <c r="D982" s="24" t="s">
        <v>453</v>
      </c>
      <c r="E982" s="27">
        <v>300</v>
      </c>
      <c r="F982" s="20">
        <f>SUM(F983)</f>
        <v>150</v>
      </c>
      <c r="G982" s="20">
        <f>SUM(G983)</f>
        <v>150</v>
      </c>
      <c r="H982" s="20"/>
    </row>
    <row r="983" spans="1:8" ht="31.5">
      <c r="A983" s="26" t="s">
        <v>428</v>
      </c>
      <c r="B983" s="27">
        <v>10</v>
      </c>
      <c r="C983" s="46" t="s">
        <v>24</v>
      </c>
      <c r="D983" s="24" t="s">
        <v>453</v>
      </c>
      <c r="E983" s="27">
        <v>321</v>
      </c>
      <c r="F983" s="20">
        <v>150</v>
      </c>
      <c r="G983" s="20">
        <v>150</v>
      </c>
      <c r="H983" s="20"/>
    </row>
    <row r="984" spans="1:8" ht="47.25">
      <c r="A984" s="17" t="s">
        <v>55</v>
      </c>
      <c r="B984" s="27">
        <v>10</v>
      </c>
      <c r="C984" s="63" t="s">
        <v>24</v>
      </c>
      <c r="D984" s="24" t="s">
        <v>56</v>
      </c>
      <c r="E984" s="27"/>
      <c r="F984" s="20">
        <f>SUM(F985)</f>
        <v>36669</v>
      </c>
      <c r="G984" s="20">
        <f>SUM(G985)</f>
        <v>38355</v>
      </c>
      <c r="H984" s="20"/>
    </row>
    <row r="985" spans="1:8" ht="47.25">
      <c r="A985" s="17" t="s">
        <v>57</v>
      </c>
      <c r="B985" s="27">
        <v>10</v>
      </c>
      <c r="C985" s="63" t="s">
        <v>24</v>
      </c>
      <c r="D985" s="24" t="s">
        <v>58</v>
      </c>
      <c r="E985" s="27"/>
      <c r="F985" s="20">
        <f>SUM(F986)</f>
        <v>36669</v>
      </c>
      <c r="G985" s="20">
        <f>SUM(G986)</f>
        <v>38355</v>
      </c>
      <c r="H985" s="20"/>
    </row>
    <row r="986" spans="1:8" ht="31.5">
      <c r="A986" s="78" t="s">
        <v>454</v>
      </c>
      <c r="B986" s="21">
        <v>10</v>
      </c>
      <c r="C986" s="31" t="s">
        <v>24</v>
      </c>
      <c r="D986" s="24" t="s">
        <v>455</v>
      </c>
      <c r="E986" s="27"/>
      <c r="F986" s="20">
        <f>SUM(F987,F990)</f>
        <v>36669</v>
      </c>
      <c r="G986" s="20">
        <f>SUM(G987,G990)</f>
        <v>38355</v>
      </c>
      <c r="H986" s="20"/>
    </row>
    <row r="987" spans="1:8" ht="31.5">
      <c r="A987" s="26" t="s">
        <v>29</v>
      </c>
      <c r="B987" s="21">
        <v>10</v>
      </c>
      <c r="C987" s="31" t="s">
        <v>24</v>
      </c>
      <c r="D987" s="24" t="s">
        <v>455</v>
      </c>
      <c r="E987" s="31" t="s">
        <v>456</v>
      </c>
      <c r="F987" s="20">
        <f>SUM(F988)</f>
        <v>273</v>
      </c>
      <c r="G987" s="20">
        <f>SUM(G988)</f>
        <v>285.5</v>
      </c>
      <c r="H987" s="20"/>
    </row>
    <row r="988" spans="1:8" ht="31.5">
      <c r="A988" s="26" t="s">
        <v>30</v>
      </c>
      <c r="B988" s="21">
        <v>10</v>
      </c>
      <c r="C988" s="31" t="s">
        <v>24</v>
      </c>
      <c r="D988" s="24" t="s">
        <v>455</v>
      </c>
      <c r="E988" s="31" t="s">
        <v>457</v>
      </c>
      <c r="F988" s="33">
        <v>273</v>
      </c>
      <c r="G988" s="33">
        <v>285.5</v>
      </c>
      <c r="H988" s="33"/>
    </row>
    <row r="989" spans="1:8" ht="15.75">
      <c r="A989" s="56" t="s">
        <v>39</v>
      </c>
      <c r="B989" s="21">
        <v>10</v>
      </c>
      <c r="C989" s="31" t="s">
        <v>24</v>
      </c>
      <c r="D989" s="24" t="s">
        <v>455</v>
      </c>
      <c r="E989" s="31" t="s">
        <v>457</v>
      </c>
      <c r="F989" s="33">
        <v>273</v>
      </c>
      <c r="G989" s="33">
        <v>285.5</v>
      </c>
      <c r="H989" s="33"/>
    </row>
    <row r="990" spans="1:8" ht="15.75">
      <c r="A990" s="34" t="s">
        <v>426</v>
      </c>
      <c r="B990" s="21">
        <v>10</v>
      </c>
      <c r="C990" s="31" t="s">
        <v>24</v>
      </c>
      <c r="D990" s="24" t="s">
        <v>455</v>
      </c>
      <c r="E990" s="31" t="s">
        <v>427</v>
      </c>
      <c r="F990" s="20">
        <f>SUM(F991)</f>
        <v>36396</v>
      </c>
      <c r="G990" s="20">
        <f>SUM(G991)</f>
        <v>38069.5</v>
      </c>
      <c r="H990" s="20"/>
    </row>
    <row r="991" spans="1:8" ht="31.5">
      <c r="A991" s="17" t="s">
        <v>458</v>
      </c>
      <c r="B991" s="21">
        <v>10</v>
      </c>
      <c r="C991" s="31" t="s">
        <v>24</v>
      </c>
      <c r="D991" s="24" t="s">
        <v>455</v>
      </c>
      <c r="E991" s="31" t="s">
        <v>459</v>
      </c>
      <c r="F991" s="33">
        <v>36396</v>
      </c>
      <c r="G991" s="33">
        <v>38069.5</v>
      </c>
      <c r="H991" s="33"/>
    </row>
    <row r="992" spans="1:8" ht="15.75">
      <c r="A992" s="17" t="s">
        <v>39</v>
      </c>
      <c r="B992" s="27">
        <v>10</v>
      </c>
      <c r="C992" s="53" t="s">
        <v>24</v>
      </c>
      <c r="D992" s="24" t="s">
        <v>455</v>
      </c>
      <c r="E992" s="31" t="s">
        <v>459</v>
      </c>
      <c r="F992" s="33">
        <v>36396</v>
      </c>
      <c r="G992" s="33">
        <v>38069.5</v>
      </c>
      <c r="H992" s="33"/>
    </row>
    <row r="993" spans="1:8" ht="15.75">
      <c r="A993" s="78" t="s">
        <v>460</v>
      </c>
      <c r="B993" s="21">
        <v>10</v>
      </c>
      <c r="C993" s="53" t="s">
        <v>36</v>
      </c>
      <c r="D993" s="25"/>
      <c r="E993" s="31"/>
      <c r="F993" s="20">
        <f>SUM(F994,F1004)</f>
        <v>53425</v>
      </c>
      <c r="G993" s="20">
        <f>SUM(G994,G1004)</f>
        <v>66596</v>
      </c>
      <c r="H993" s="20"/>
    </row>
    <row r="994" spans="1:8" ht="31.5">
      <c r="A994" s="17" t="s">
        <v>432</v>
      </c>
      <c r="B994" s="18">
        <v>10</v>
      </c>
      <c r="C994" s="53" t="s">
        <v>36</v>
      </c>
      <c r="D994" s="22" t="s">
        <v>433</v>
      </c>
      <c r="E994" s="27"/>
      <c r="F994" s="20">
        <f t="shared" ref="F994:G995" si="84">SUM(F995,)</f>
        <v>18082</v>
      </c>
      <c r="G994" s="20">
        <f t="shared" si="84"/>
        <v>31253</v>
      </c>
      <c r="H994" s="20"/>
    </row>
    <row r="995" spans="1:8" ht="36" customHeight="1">
      <c r="A995" s="17" t="s">
        <v>461</v>
      </c>
      <c r="B995" s="18">
        <v>10</v>
      </c>
      <c r="C995" s="53" t="s">
        <v>36</v>
      </c>
      <c r="D995" s="24" t="s">
        <v>462</v>
      </c>
      <c r="E995" s="27"/>
      <c r="F995" s="20">
        <f t="shared" si="84"/>
        <v>18082</v>
      </c>
      <c r="G995" s="20">
        <f t="shared" si="84"/>
        <v>31253</v>
      </c>
      <c r="H995" s="20"/>
    </row>
    <row r="996" spans="1:8" ht="45.75" customHeight="1">
      <c r="A996" s="17" t="s">
        <v>463</v>
      </c>
      <c r="B996" s="18">
        <v>10</v>
      </c>
      <c r="C996" s="53" t="s">
        <v>36</v>
      </c>
      <c r="D996" s="24" t="s">
        <v>464</v>
      </c>
      <c r="E996" s="27"/>
      <c r="F996" s="20">
        <f>SUM(F997,F1000)</f>
        <v>18082</v>
      </c>
      <c r="G996" s="20">
        <f>SUM(G997,G1000)</f>
        <v>31253</v>
      </c>
      <c r="H996" s="20"/>
    </row>
    <row r="997" spans="1:8" ht="81.75" customHeight="1">
      <c r="A997" s="17" t="s">
        <v>465</v>
      </c>
      <c r="B997" s="18">
        <v>10</v>
      </c>
      <c r="C997" s="53" t="s">
        <v>36</v>
      </c>
      <c r="D997" s="24" t="s">
        <v>466</v>
      </c>
      <c r="E997" s="27"/>
      <c r="F997" s="20">
        <f>SUM(F998)</f>
        <v>520</v>
      </c>
      <c r="G997" s="20">
        <f>SUM(G998)</f>
        <v>520</v>
      </c>
      <c r="H997" s="20"/>
    </row>
    <row r="998" spans="1:8" ht="31.5">
      <c r="A998" s="26" t="s">
        <v>29</v>
      </c>
      <c r="B998" s="18">
        <v>10</v>
      </c>
      <c r="C998" s="53" t="s">
        <v>36</v>
      </c>
      <c r="D998" s="24" t="s">
        <v>466</v>
      </c>
      <c r="E998" s="27">
        <v>200</v>
      </c>
      <c r="F998" s="20">
        <f>SUM(F999)</f>
        <v>520</v>
      </c>
      <c r="G998" s="20">
        <f>SUM(G999)</f>
        <v>520</v>
      </c>
      <c r="H998" s="20"/>
    </row>
    <row r="999" spans="1:8" ht="31.5">
      <c r="A999" s="26" t="s">
        <v>30</v>
      </c>
      <c r="B999" s="18">
        <v>10</v>
      </c>
      <c r="C999" s="53" t="s">
        <v>36</v>
      </c>
      <c r="D999" s="24" t="s">
        <v>466</v>
      </c>
      <c r="E999" s="27">
        <v>240</v>
      </c>
      <c r="F999" s="20">
        <v>520</v>
      </c>
      <c r="G999" s="20">
        <v>520</v>
      </c>
      <c r="H999" s="20"/>
    </row>
    <row r="1000" spans="1:8" ht="51" customHeight="1">
      <c r="A1000" s="26" t="s">
        <v>468</v>
      </c>
      <c r="B1000" s="18">
        <v>10</v>
      </c>
      <c r="C1000" s="53" t="s">
        <v>36</v>
      </c>
      <c r="D1000" s="22" t="s">
        <v>469</v>
      </c>
      <c r="E1000" s="32"/>
      <c r="F1000" s="20">
        <f>SUM(F1001)</f>
        <v>17562</v>
      </c>
      <c r="G1000" s="20">
        <f>SUM(G1001)</f>
        <v>30733</v>
      </c>
      <c r="H1000" s="20"/>
    </row>
    <row r="1001" spans="1:8" ht="15.75">
      <c r="A1001" s="42" t="s">
        <v>426</v>
      </c>
      <c r="B1001" s="18">
        <v>10</v>
      </c>
      <c r="C1001" s="53" t="s">
        <v>36</v>
      </c>
      <c r="D1001" s="22" t="s">
        <v>469</v>
      </c>
      <c r="E1001" s="32">
        <v>300</v>
      </c>
      <c r="F1001" s="20">
        <f>SUM(F1002)</f>
        <v>17562</v>
      </c>
      <c r="G1001" s="20">
        <f>SUM(G1002)</f>
        <v>30733</v>
      </c>
      <c r="H1001" s="20"/>
    </row>
    <row r="1002" spans="1:8" ht="31.5">
      <c r="A1002" s="42" t="s">
        <v>467</v>
      </c>
      <c r="B1002" s="18">
        <v>10</v>
      </c>
      <c r="C1002" s="53" t="s">
        <v>36</v>
      </c>
      <c r="D1002" s="22" t="s">
        <v>469</v>
      </c>
      <c r="E1002" s="27">
        <v>323</v>
      </c>
      <c r="F1002" s="20">
        <v>17562</v>
      </c>
      <c r="G1002" s="20">
        <v>30733</v>
      </c>
      <c r="H1002" s="20"/>
    </row>
    <row r="1003" spans="1:8" ht="15.75">
      <c r="A1003" s="26" t="s">
        <v>39</v>
      </c>
      <c r="B1003" s="18">
        <v>10</v>
      </c>
      <c r="C1003" s="53" t="s">
        <v>36</v>
      </c>
      <c r="D1003" s="22" t="s">
        <v>469</v>
      </c>
      <c r="E1003" s="27">
        <v>323</v>
      </c>
      <c r="F1003" s="20">
        <v>17562</v>
      </c>
      <c r="G1003" s="20">
        <v>30733</v>
      </c>
      <c r="H1003" s="20"/>
    </row>
    <row r="1004" spans="1:8" ht="31.5">
      <c r="A1004" s="17" t="s">
        <v>61</v>
      </c>
      <c r="B1004" s="21">
        <v>10</v>
      </c>
      <c r="C1004" s="53" t="s">
        <v>36</v>
      </c>
      <c r="D1004" s="22" t="s">
        <v>62</v>
      </c>
      <c r="E1004" s="31"/>
      <c r="F1004" s="20">
        <f t="shared" ref="F1004:G1006" si="85">SUM(F1005)</f>
        <v>35343</v>
      </c>
      <c r="G1004" s="20">
        <f t="shared" si="85"/>
        <v>35343</v>
      </c>
      <c r="H1004" s="20"/>
    </row>
    <row r="1005" spans="1:8" ht="15.75">
      <c r="A1005" s="17" t="s">
        <v>293</v>
      </c>
      <c r="B1005" s="21">
        <v>10</v>
      </c>
      <c r="C1005" s="53" t="s">
        <v>36</v>
      </c>
      <c r="D1005" s="24" t="s">
        <v>294</v>
      </c>
      <c r="E1005" s="31"/>
      <c r="F1005" s="20">
        <f t="shared" si="85"/>
        <v>35343</v>
      </c>
      <c r="G1005" s="20">
        <f t="shared" si="85"/>
        <v>35343</v>
      </c>
      <c r="H1005" s="20"/>
    </row>
    <row r="1006" spans="1:8" ht="66" customHeight="1">
      <c r="A1006" s="26" t="s">
        <v>387</v>
      </c>
      <c r="B1006" s="21">
        <v>10</v>
      </c>
      <c r="C1006" s="53" t="s">
        <v>36</v>
      </c>
      <c r="D1006" s="24" t="s">
        <v>388</v>
      </c>
      <c r="E1006" s="31"/>
      <c r="F1006" s="20">
        <f t="shared" si="85"/>
        <v>35343</v>
      </c>
      <c r="G1006" s="20">
        <f t="shared" si="85"/>
        <v>35343</v>
      </c>
      <c r="H1006" s="20"/>
    </row>
    <row r="1007" spans="1:8" ht="63">
      <c r="A1007" s="17" t="s">
        <v>389</v>
      </c>
      <c r="B1007" s="21">
        <v>10</v>
      </c>
      <c r="C1007" s="53" t="s">
        <v>36</v>
      </c>
      <c r="D1007" s="24" t="s">
        <v>390</v>
      </c>
      <c r="E1007" s="31"/>
      <c r="F1007" s="20">
        <f>SUM(F1008,F1011)</f>
        <v>35343</v>
      </c>
      <c r="G1007" s="20">
        <f>SUM(G1008,G1011)</f>
        <v>35343</v>
      </c>
      <c r="H1007" s="20"/>
    </row>
    <row r="1008" spans="1:8" ht="31.5">
      <c r="A1008" s="26" t="s">
        <v>29</v>
      </c>
      <c r="B1008" s="21">
        <v>10</v>
      </c>
      <c r="C1008" s="31" t="s">
        <v>36</v>
      </c>
      <c r="D1008" s="24" t="s">
        <v>390</v>
      </c>
      <c r="E1008" s="31" t="s">
        <v>456</v>
      </c>
      <c r="F1008" s="20">
        <f>SUM(F1009)</f>
        <v>350</v>
      </c>
      <c r="G1008" s="20">
        <f>SUM(G1009)</f>
        <v>350</v>
      </c>
      <c r="H1008" s="20"/>
    </row>
    <row r="1009" spans="1:8" ht="31.5">
      <c r="A1009" s="56" t="s">
        <v>30</v>
      </c>
      <c r="B1009" s="27">
        <v>10</v>
      </c>
      <c r="C1009" s="53" t="s">
        <v>36</v>
      </c>
      <c r="D1009" s="24" t="s">
        <v>390</v>
      </c>
      <c r="E1009" s="18">
        <v>240</v>
      </c>
      <c r="F1009" s="20">
        <v>350</v>
      </c>
      <c r="G1009" s="20">
        <v>350</v>
      </c>
      <c r="H1009" s="20"/>
    </row>
    <row r="1010" spans="1:8" ht="15.75">
      <c r="A1010" s="17" t="s">
        <v>39</v>
      </c>
      <c r="B1010" s="18">
        <v>10</v>
      </c>
      <c r="C1010" s="53" t="s">
        <v>36</v>
      </c>
      <c r="D1010" s="24" t="s">
        <v>390</v>
      </c>
      <c r="E1010" s="18">
        <v>240</v>
      </c>
      <c r="F1010" s="20">
        <v>350</v>
      </c>
      <c r="G1010" s="20">
        <v>350</v>
      </c>
      <c r="H1010" s="20"/>
    </row>
    <row r="1011" spans="1:8" ht="15.75">
      <c r="A1011" s="29" t="s">
        <v>426</v>
      </c>
      <c r="B1011" s="18">
        <v>10</v>
      </c>
      <c r="C1011" s="53" t="s">
        <v>36</v>
      </c>
      <c r="D1011" s="24" t="s">
        <v>390</v>
      </c>
      <c r="E1011" s="21">
        <v>300</v>
      </c>
      <c r="F1011" s="20">
        <f>SUM(F1012)</f>
        <v>34993</v>
      </c>
      <c r="G1011" s="20">
        <f>SUM(G1012)</f>
        <v>34993</v>
      </c>
      <c r="H1011" s="20"/>
    </row>
    <row r="1012" spans="1:8" ht="31.5">
      <c r="A1012" s="17" t="s">
        <v>458</v>
      </c>
      <c r="B1012" s="18">
        <v>10</v>
      </c>
      <c r="C1012" s="53" t="s">
        <v>36</v>
      </c>
      <c r="D1012" s="24" t="s">
        <v>390</v>
      </c>
      <c r="E1012" s="21">
        <v>313</v>
      </c>
      <c r="F1012" s="20">
        <v>34993</v>
      </c>
      <c r="G1012" s="20">
        <v>34993</v>
      </c>
      <c r="H1012" s="20"/>
    </row>
    <row r="1013" spans="1:8" ht="15.75">
      <c r="A1013" s="17" t="s">
        <v>39</v>
      </c>
      <c r="B1013" s="18">
        <v>10</v>
      </c>
      <c r="C1013" s="53" t="s">
        <v>36</v>
      </c>
      <c r="D1013" s="24" t="s">
        <v>390</v>
      </c>
      <c r="E1013" s="27">
        <v>313</v>
      </c>
      <c r="F1013" s="20">
        <v>34993</v>
      </c>
      <c r="G1013" s="20">
        <v>34993</v>
      </c>
      <c r="H1013" s="20"/>
    </row>
    <row r="1014" spans="1:8" ht="15.75">
      <c r="A1014" s="17"/>
      <c r="B1014" s="21"/>
      <c r="C1014" s="53"/>
      <c r="D1014" s="24"/>
      <c r="E1014" s="31"/>
      <c r="F1014" s="20"/>
      <c r="G1014" s="20"/>
    </row>
    <row r="1015" spans="1:8" ht="15.75">
      <c r="A1015" s="79" t="s">
        <v>470</v>
      </c>
      <c r="B1015" s="69">
        <v>11</v>
      </c>
      <c r="C1015" s="70"/>
      <c r="D1015" s="74"/>
      <c r="E1015" s="70"/>
      <c r="F1015" s="16">
        <f>SUM(F1016,F1090,F1103)</f>
        <v>99202.6</v>
      </c>
      <c r="G1015" s="16">
        <f>SUM(G1016,G1090,G1103)</f>
        <v>98875.700000000012</v>
      </c>
      <c r="H1015" s="20"/>
    </row>
    <row r="1016" spans="1:8" ht="15.75">
      <c r="A1016" s="42" t="s">
        <v>471</v>
      </c>
      <c r="B1016" s="18">
        <v>11</v>
      </c>
      <c r="C1016" s="63" t="s">
        <v>10</v>
      </c>
      <c r="D1016" s="59"/>
      <c r="E1016" s="27"/>
      <c r="F1016" s="20">
        <f>SUM(F1017,F1045)</f>
        <v>93775.6</v>
      </c>
      <c r="G1016" s="20">
        <f>SUM(G1017,G1045)</f>
        <v>95475.6</v>
      </c>
      <c r="H1016" s="20"/>
    </row>
    <row r="1017" spans="1:8" ht="31.5">
      <c r="A1017" s="17" t="s">
        <v>362</v>
      </c>
      <c r="B1017" s="18">
        <v>11</v>
      </c>
      <c r="C1017" s="63" t="s">
        <v>10</v>
      </c>
      <c r="D1017" s="22" t="s">
        <v>363</v>
      </c>
      <c r="E1017" s="27"/>
      <c r="F1017" s="20">
        <f>SUM(F1018,F1026,F1038)</f>
        <v>88229.5</v>
      </c>
      <c r="G1017" s="20">
        <f>SUM(G1018,G1026,G1038)</f>
        <v>89929.5</v>
      </c>
      <c r="H1017" s="20"/>
    </row>
    <row r="1018" spans="1:8" ht="47.25">
      <c r="A1018" s="17" t="s">
        <v>472</v>
      </c>
      <c r="B1018" s="18">
        <v>11</v>
      </c>
      <c r="C1018" s="63" t="s">
        <v>10</v>
      </c>
      <c r="D1018" s="24" t="s">
        <v>473</v>
      </c>
      <c r="E1018" s="27"/>
      <c r="F1018" s="33">
        <f>SUM(F1019)</f>
        <v>351.5</v>
      </c>
      <c r="G1018" s="33">
        <f>SUM(G1019)</f>
        <v>3000</v>
      </c>
      <c r="H1018" s="33"/>
    </row>
    <row r="1019" spans="1:8" ht="47.25">
      <c r="A1019" s="41" t="s">
        <v>474</v>
      </c>
      <c r="B1019" s="18">
        <v>11</v>
      </c>
      <c r="C1019" s="63" t="s">
        <v>10</v>
      </c>
      <c r="D1019" s="24" t="s">
        <v>475</v>
      </c>
      <c r="E1019" s="27"/>
      <c r="F1019" s="33">
        <f>SUM(F1020)</f>
        <v>351.5</v>
      </c>
      <c r="G1019" s="33">
        <f>SUM(G1020)</f>
        <v>3000</v>
      </c>
      <c r="H1019" s="33"/>
    </row>
    <row r="1020" spans="1:8" ht="47.25">
      <c r="A1020" s="41" t="s">
        <v>476</v>
      </c>
      <c r="B1020" s="18">
        <v>11</v>
      </c>
      <c r="C1020" s="63" t="s">
        <v>10</v>
      </c>
      <c r="D1020" s="24" t="s">
        <v>477</v>
      </c>
      <c r="E1020" s="21"/>
      <c r="F1020" s="33">
        <f>SUM(F1021,F1023)</f>
        <v>351.5</v>
      </c>
      <c r="G1020" s="33">
        <f>SUM(G1021,G1023)</f>
        <v>3000</v>
      </c>
      <c r="H1020" s="33"/>
    </row>
    <row r="1021" spans="1:8" ht="31.5">
      <c r="A1021" s="26" t="s">
        <v>29</v>
      </c>
      <c r="B1021" s="18">
        <v>11</v>
      </c>
      <c r="C1021" s="63" t="s">
        <v>10</v>
      </c>
      <c r="D1021" s="24" t="s">
        <v>477</v>
      </c>
      <c r="E1021" s="31" t="s">
        <v>456</v>
      </c>
      <c r="F1021" s="20">
        <f>SUM(F1022)</f>
        <v>100</v>
      </c>
      <c r="G1021" s="20"/>
      <c r="H1021" s="20"/>
    </row>
    <row r="1022" spans="1:8" ht="31.5">
      <c r="A1022" s="56" t="s">
        <v>30</v>
      </c>
      <c r="B1022" s="18">
        <v>11</v>
      </c>
      <c r="C1022" s="63" t="s">
        <v>10</v>
      </c>
      <c r="D1022" s="24" t="s">
        <v>477</v>
      </c>
      <c r="E1022" s="18">
        <v>240</v>
      </c>
      <c r="F1022" s="20">
        <v>100</v>
      </c>
      <c r="G1022" s="20"/>
      <c r="H1022" s="20"/>
    </row>
    <row r="1023" spans="1:8" ht="31.5">
      <c r="A1023" s="41" t="s">
        <v>107</v>
      </c>
      <c r="B1023" s="18">
        <v>11</v>
      </c>
      <c r="C1023" s="63" t="s">
        <v>10</v>
      </c>
      <c r="D1023" s="24" t="s">
        <v>477</v>
      </c>
      <c r="E1023" s="32">
        <v>600</v>
      </c>
      <c r="F1023" s="20">
        <f>SUM(F1024)</f>
        <v>251.5</v>
      </c>
      <c r="G1023" s="20">
        <f>SUM(G1024)</f>
        <v>3000</v>
      </c>
      <c r="H1023" s="20"/>
    </row>
    <row r="1024" spans="1:8" ht="15.75">
      <c r="A1024" s="41" t="s">
        <v>289</v>
      </c>
      <c r="B1024" s="18">
        <v>11</v>
      </c>
      <c r="C1024" s="63" t="s">
        <v>10</v>
      </c>
      <c r="D1024" s="24" t="s">
        <v>477</v>
      </c>
      <c r="E1024" s="27">
        <v>620</v>
      </c>
      <c r="F1024" s="20">
        <f>SUM(F1025)</f>
        <v>251.5</v>
      </c>
      <c r="G1024" s="20">
        <f>SUM(G1025)</f>
        <v>3000</v>
      </c>
      <c r="H1024" s="20"/>
    </row>
    <row r="1025" spans="1:8" ht="15.75">
      <c r="A1025" s="26" t="s">
        <v>313</v>
      </c>
      <c r="B1025" s="18">
        <v>11</v>
      </c>
      <c r="C1025" s="63" t="s">
        <v>10</v>
      </c>
      <c r="D1025" s="24" t="s">
        <v>477</v>
      </c>
      <c r="E1025" s="27">
        <v>622</v>
      </c>
      <c r="F1025" s="20">
        <v>251.5</v>
      </c>
      <c r="G1025" s="20">
        <v>3000</v>
      </c>
      <c r="H1025" s="20"/>
    </row>
    <row r="1026" spans="1:8" ht="31.5">
      <c r="A1026" s="17" t="s">
        <v>478</v>
      </c>
      <c r="B1026" s="18">
        <v>11</v>
      </c>
      <c r="C1026" s="63" t="s">
        <v>10</v>
      </c>
      <c r="D1026" s="24" t="s">
        <v>479</v>
      </c>
      <c r="E1026" s="27"/>
      <c r="F1026" s="20">
        <f>SUM(F1027)</f>
        <v>42807.6</v>
      </c>
      <c r="G1026" s="20">
        <f>SUM(G1027)</f>
        <v>41859.1</v>
      </c>
      <c r="H1026" s="20"/>
    </row>
    <row r="1027" spans="1:8" ht="47.25">
      <c r="A1027" s="50" t="s">
        <v>480</v>
      </c>
      <c r="B1027" s="18">
        <v>11</v>
      </c>
      <c r="C1027" s="63" t="s">
        <v>10</v>
      </c>
      <c r="D1027" s="24" t="s">
        <v>481</v>
      </c>
      <c r="E1027" s="27"/>
      <c r="F1027" s="20">
        <f>SUM(F1028)</f>
        <v>42807.6</v>
      </c>
      <c r="G1027" s="20">
        <f>SUM(G1028)</f>
        <v>41859.1</v>
      </c>
      <c r="H1027" s="20"/>
    </row>
    <row r="1028" spans="1:8" ht="31.5">
      <c r="A1028" s="26" t="s">
        <v>482</v>
      </c>
      <c r="B1028" s="18">
        <v>11</v>
      </c>
      <c r="C1028" s="63" t="s">
        <v>10</v>
      </c>
      <c r="D1028" s="24" t="s">
        <v>483</v>
      </c>
      <c r="E1028" s="27"/>
      <c r="F1028" s="20">
        <f>SUM(F1029,F1031,F1033,F1036)</f>
        <v>42807.6</v>
      </c>
      <c r="G1028" s="20">
        <f>SUM(G1029,G1031,G1033,G1036)</f>
        <v>41859.1</v>
      </c>
      <c r="H1028" s="20"/>
    </row>
    <row r="1029" spans="1:8" ht="63">
      <c r="A1029" s="17" t="s">
        <v>21</v>
      </c>
      <c r="B1029" s="18">
        <v>11</v>
      </c>
      <c r="C1029" s="63" t="s">
        <v>10</v>
      </c>
      <c r="D1029" s="24" t="s">
        <v>483</v>
      </c>
      <c r="E1029" s="32">
        <v>100</v>
      </c>
      <c r="F1029" s="20">
        <f>SUM(F1030)</f>
        <v>5011.5</v>
      </c>
      <c r="G1029" s="20">
        <f>SUM(G1030)</f>
        <v>5011.5</v>
      </c>
      <c r="H1029" s="20"/>
    </row>
    <row r="1030" spans="1:8" ht="15.75">
      <c r="A1030" s="26" t="s">
        <v>127</v>
      </c>
      <c r="B1030" s="18">
        <v>11</v>
      </c>
      <c r="C1030" s="63" t="s">
        <v>10</v>
      </c>
      <c r="D1030" s="24" t="s">
        <v>483</v>
      </c>
      <c r="E1030" s="32">
        <v>110</v>
      </c>
      <c r="F1030" s="20">
        <v>5011.5</v>
      </c>
      <c r="G1030" s="20">
        <v>5011.5</v>
      </c>
      <c r="H1030" s="20"/>
    </row>
    <row r="1031" spans="1:8" ht="31.5">
      <c r="A1031" s="26" t="s">
        <v>29</v>
      </c>
      <c r="B1031" s="18">
        <v>11</v>
      </c>
      <c r="C1031" s="63" t="s">
        <v>10</v>
      </c>
      <c r="D1031" s="24" t="s">
        <v>483</v>
      </c>
      <c r="E1031" s="43">
        <v>200</v>
      </c>
      <c r="F1031" s="20">
        <f>SUM(F1032)</f>
        <v>259.10000000000002</v>
      </c>
      <c r="G1031" s="20">
        <f>SUM(G1032)</f>
        <v>259.10000000000002</v>
      </c>
      <c r="H1031" s="20"/>
    </row>
    <row r="1032" spans="1:8" ht="31.5">
      <c r="A1032" s="41" t="s">
        <v>30</v>
      </c>
      <c r="B1032" s="18">
        <v>11</v>
      </c>
      <c r="C1032" s="63" t="s">
        <v>10</v>
      </c>
      <c r="D1032" s="24" t="s">
        <v>483</v>
      </c>
      <c r="E1032" s="32">
        <v>240</v>
      </c>
      <c r="F1032" s="20">
        <v>259.10000000000002</v>
      </c>
      <c r="G1032" s="20">
        <v>259.10000000000002</v>
      </c>
      <c r="H1032" s="20"/>
    </row>
    <row r="1033" spans="1:8" ht="31.5">
      <c r="A1033" s="50" t="s">
        <v>107</v>
      </c>
      <c r="B1033" s="18">
        <v>11</v>
      </c>
      <c r="C1033" s="63" t="s">
        <v>10</v>
      </c>
      <c r="D1033" s="24" t="s">
        <v>483</v>
      </c>
      <c r="E1033" s="32">
        <v>600</v>
      </c>
      <c r="F1033" s="20">
        <f>SUM(F1034)</f>
        <v>37525</v>
      </c>
      <c r="G1033" s="20">
        <f>SUM(G1034)</f>
        <v>36576.5</v>
      </c>
      <c r="H1033" s="20"/>
    </row>
    <row r="1034" spans="1:8" ht="15.75">
      <c r="A1034" s="41" t="s">
        <v>289</v>
      </c>
      <c r="B1034" s="18">
        <v>11</v>
      </c>
      <c r="C1034" s="63" t="s">
        <v>10</v>
      </c>
      <c r="D1034" s="24" t="s">
        <v>483</v>
      </c>
      <c r="E1034" s="32">
        <v>620</v>
      </c>
      <c r="F1034" s="20">
        <f>SUM(F1035)</f>
        <v>37525</v>
      </c>
      <c r="G1034" s="20">
        <f>SUM(G1035)</f>
        <v>36576.5</v>
      </c>
      <c r="H1034" s="20"/>
    </row>
    <row r="1035" spans="1:8" ht="47.25">
      <c r="A1035" s="50" t="s">
        <v>290</v>
      </c>
      <c r="B1035" s="18">
        <v>11</v>
      </c>
      <c r="C1035" s="63" t="s">
        <v>10</v>
      </c>
      <c r="D1035" s="24" t="s">
        <v>483</v>
      </c>
      <c r="E1035" s="27">
        <v>621</v>
      </c>
      <c r="F1035" s="20">
        <v>37525</v>
      </c>
      <c r="G1035" s="20">
        <v>36576.5</v>
      </c>
      <c r="H1035" s="20"/>
    </row>
    <row r="1036" spans="1:8" ht="15.75">
      <c r="A1036" s="29" t="s">
        <v>31</v>
      </c>
      <c r="B1036" s="18">
        <v>11</v>
      </c>
      <c r="C1036" s="63" t="s">
        <v>10</v>
      </c>
      <c r="D1036" s="24" t="s">
        <v>483</v>
      </c>
      <c r="E1036" s="27">
        <v>800</v>
      </c>
      <c r="F1036" s="20">
        <f>SUM(F1037)</f>
        <v>12</v>
      </c>
      <c r="G1036" s="20">
        <f>SUM(G1037)</f>
        <v>12</v>
      </c>
      <c r="H1036" s="20"/>
    </row>
    <row r="1037" spans="1:8" ht="15.75">
      <c r="A1037" s="26" t="s">
        <v>32</v>
      </c>
      <c r="B1037" s="18">
        <v>11</v>
      </c>
      <c r="C1037" s="63" t="s">
        <v>10</v>
      </c>
      <c r="D1037" s="24" t="s">
        <v>483</v>
      </c>
      <c r="E1037" s="27">
        <v>850</v>
      </c>
      <c r="F1037" s="33">
        <v>12</v>
      </c>
      <c r="G1037" s="33">
        <v>12</v>
      </c>
      <c r="H1037" s="33"/>
    </row>
    <row r="1038" spans="1:8" ht="15.75">
      <c r="A1038" s="26" t="s">
        <v>629</v>
      </c>
      <c r="B1038" s="18">
        <v>11</v>
      </c>
      <c r="C1038" s="63" t="s">
        <v>10</v>
      </c>
      <c r="D1038" s="24" t="s">
        <v>630</v>
      </c>
      <c r="E1038" s="27"/>
      <c r="F1038" s="20">
        <f t="shared" ref="F1038:G1041" si="86">SUM(F1039)</f>
        <v>45070.400000000001</v>
      </c>
      <c r="G1038" s="20">
        <f t="shared" si="86"/>
        <v>45070.400000000001</v>
      </c>
      <c r="H1038" s="33"/>
    </row>
    <row r="1039" spans="1:8" ht="47.25">
      <c r="A1039" s="26" t="s">
        <v>631</v>
      </c>
      <c r="B1039" s="18">
        <v>11</v>
      </c>
      <c r="C1039" s="63" t="s">
        <v>10</v>
      </c>
      <c r="D1039" s="24" t="s">
        <v>632</v>
      </c>
      <c r="E1039" s="27"/>
      <c r="F1039" s="20">
        <f t="shared" si="86"/>
        <v>45070.400000000001</v>
      </c>
      <c r="G1039" s="20">
        <f t="shared" si="86"/>
        <v>45070.400000000001</v>
      </c>
      <c r="H1039" s="33"/>
    </row>
    <row r="1040" spans="1:8" ht="31.5">
      <c r="A1040" s="26" t="s">
        <v>482</v>
      </c>
      <c r="B1040" s="18">
        <v>11</v>
      </c>
      <c r="C1040" s="63" t="s">
        <v>10</v>
      </c>
      <c r="D1040" s="24" t="s">
        <v>633</v>
      </c>
      <c r="E1040" s="27"/>
      <c r="F1040" s="20">
        <f t="shared" si="86"/>
        <v>45070.400000000001</v>
      </c>
      <c r="G1040" s="20">
        <f t="shared" si="86"/>
        <v>45070.400000000001</v>
      </c>
      <c r="H1040" s="33"/>
    </row>
    <row r="1041" spans="1:8" ht="31.5">
      <c r="A1041" s="50" t="s">
        <v>107</v>
      </c>
      <c r="B1041" s="18">
        <v>11</v>
      </c>
      <c r="C1041" s="63" t="s">
        <v>10</v>
      </c>
      <c r="D1041" s="24" t="s">
        <v>633</v>
      </c>
      <c r="E1041" s="27">
        <v>600</v>
      </c>
      <c r="F1041" s="20">
        <f t="shared" si="86"/>
        <v>45070.400000000001</v>
      </c>
      <c r="G1041" s="20">
        <f t="shared" si="86"/>
        <v>45070.400000000001</v>
      </c>
      <c r="H1041" s="33"/>
    </row>
    <row r="1042" spans="1:8" ht="15.75">
      <c r="A1042" s="41" t="s">
        <v>108</v>
      </c>
      <c r="B1042" s="18">
        <v>11</v>
      </c>
      <c r="C1042" s="63" t="s">
        <v>10</v>
      </c>
      <c r="D1042" s="24" t="s">
        <v>633</v>
      </c>
      <c r="E1042" s="27">
        <v>610</v>
      </c>
      <c r="F1042" s="20">
        <f>SUM(F1043,F1044)</f>
        <v>45070.400000000001</v>
      </c>
      <c r="G1042" s="20">
        <f>SUM(G1043,G1044)</f>
        <v>45070.400000000001</v>
      </c>
      <c r="H1042" s="33"/>
    </row>
    <row r="1043" spans="1:8" ht="47.25">
      <c r="A1043" s="41" t="s">
        <v>109</v>
      </c>
      <c r="B1043" s="18">
        <v>11</v>
      </c>
      <c r="C1043" s="63" t="s">
        <v>10</v>
      </c>
      <c r="D1043" s="24" t="s">
        <v>633</v>
      </c>
      <c r="E1043" s="27">
        <v>611</v>
      </c>
      <c r="F1043" s="33">
        <v>43701.4</v>
      </c>
      <c r="G1043" s="33">
        <v>43701.4</v>
      </c>
      <c r="H1043" s="33"/>
    </row>
    <row r="1044" spans="1:8" ht="15.75">
      <c r="A1044" s="41" t="s">
        <v>312</v>
      </c>
      <c r="B1044" s="18">
        <v>11</v>
      </c>
      <c r="C1044" s="63" t="s">
        <v>10</v>
      </c>
      <c r="D1044" s="24" t="s">
        <v>633</v>
      </c>
      <c r="E1044" s="27">
        <v>612</v>
      </c>
      <c r="F1044" s="33">
        <v>1369</v>
      </c>
      <c r="G1044" s="33">
        <v>1369</v>
      </c>
      <c r="H1044" s="33"/>
    </row>
    <row r="1045" spans="1:8" ht="31.5">
      <c r="A1045" s="17" t="s">
        <v>92</v>
      </c>
      <c r="B1045" s="18">
        <v>11</v>
      </c>
      <c r="C1045" s="63" t="s">
        <v>10</v>
      </c>
      <c r="D1045" s="22" t="s">
        <v>93</v>
      </c>
      <c r="E1045" s="21"/>
      <c r="F1045" s="20">
        <f>SUM(F1046,F1082)</f>
        <v>5546.0999999999995</v>
      </c>
      <c r="G1045" s="20">
        <f>SUM(G1046,G1082)</f>
        <v>5546.0999999999995</v>
      </c>
      <c r="H1045" s="20"/>
    </row>
    <row r="1046" spans="1:8" ht="31.5">
      <c r="A1046" s="17" t="s">
        <v>101</v>
      </c>
      <c r="B1046" s="18">
        <v>11</v>
      </c>
      <c r="C1046" s="63" t="s">
        <v>10</v>
      </c>
      <c r="D1046" s="24" t="s">
        <v>102</v>
      </c>
      <c r="E1046" s="21"/>
      <c r="F1046" s="20">
        <f>SUM(F1047,F1056,F1074,F1078)</f>
        <v>5266.2</v>
      </c>
      <c r="G1046" s="20">
        <f>SUM(G1047,G1056,G1074,G1078)</f>
        <v>5266.2</v>
      </c>
      <c r="H1046" s="20"/>
    </row>
    <row r="1047" spans="1:8" ht="47.25">
      <c r="A1047" s="17" t="s">
        <v>103</v>
      </c>
      <c r="B1047" s="18">
        <v>11</v>
      </c>
      <c r="C1047" s="63" t="s">
        <v>10</v>
      </c>
      <c r="D1047" s="24" t="s">
        <v>104</v>
      </c>
      <c r="E1047" s="21"/>
      <c r="F1047" s="20">
        <f>SUM(F1048,)</f>
        <v>4271.5</v>
      </c>
      <c r="G1047" s="20">
        <f>SUM(G1048,)</f>
        <v>4271.5</v>
      </c>
      <c r="H1047" s="20"/>
    </row>
    <row r="1048" spans="1:8" ht="63">
      <c r="A1048" s="36" t="s">
        <v>105</v>
      </c>
      <c r="B1048" s="18">
        <v>11</v>
      </c>
      <c r="C1048" s="63" t="s">
        <v>10</v>
      </c>
      <c r="D1048" s="24" t="s">
        <v>106</v>
      </c>
      <c r="E1048" s="21"/>
      <c r="F1048" s="20">
        <f>SUM(F1049,F1051)</f>
        <v>4271.5</v>
      </c>
      <c r="G1048" s="20">
        <f>SUM(G1049,G1051)</f>
        <v>4271.5</v>
      </c>
      <c r="H1048" s="20"/>
    </row>
    <row r="1049" spans="1:8" ht="31.5">
      <c r="A1049" s="26" t="s">
        <v>29</v>
      </c>
      <c r="B1049" s="18">
        <v>11</v>
      </c>
      <c r="C1049" s="63" t="s">
        <v>10</v>
      </c>
      <c r="D1049" s="24" t="s">
        <v>106</v>
      </c>
      <c r="E1049" s="53" t="s">
        <v>456</v>
      </c>
      <c r="F1049" s="20">
        <f>SUM(F1050)</f>
        <v>44.8</v>
      </c>
      <c r="G1049" s="20">
        <f>SUM(G1050)</f>
        <v>44.8</v>
      </c>
      <c r="H1049" s="20"/>
    </row>
    <row r="1050" spans="1:8" ht="31.5">
      <c r="A1050" s="29" t="s">
        <v>30</v>
      </c>
      <c r="B1050" s="18">
        <v>11</v>
      </c>
      <c r="C1050" s="63" t="s">
        <v>10</v>
      </c>
      <c r="D1050" s="24" t="s">
        <v>106</v>
      </c>
      <c r="E1050" s="21">
        <v>240</v>
      </c>
      <c r="F1050" s="33">
        <v>44.8</v>
      </c>
      <c r="G1050" s="33">
        <v>44.8</v>
      </c>
      <c r="H1050" s="33"/>
    </row>
    <row r="1051" spans="1:8" ht="31.5">
      <c r="A1051" s="41" t="s">
        <v>107</v>
      </c>
      <c r="B1051" s="18">
        <v>11</v>
      </c>
      <c r="C1051" s="63" t="s">
        <v>10</v>
      </c>
      <c r="D1051" s="24" t="s">
        <v>106</v>
      </c>
      <c r="E1051" s="62">
        <v>600</v>
      </c>
      <c r="F1051" s="20">
        <f>SUM(F1052,F1054)</f>
        <v>4226.7</v>
      </c>
      <c r="G1051" s="20">
        <f>SUM(G1052,G1054)</f>
        <v>4226.7</v>
      </c>
      <c r="H1051" s="20"/>
    </row>
    <row r="1052" spans="1:8" ht="15.75">
      <c r="A1052" s="41" t="s">
        <v>108</v>
      </c>
      <c r="B1052" s="18">
        <v>11</v>
      </c>
      <c r="C1052" s="63" t="s">
        <v>10</v>
      </c>
      <c r="D1052" s="24" t="s">
        <v>106</v>
      </c>
      <c r="E1052" s="62">
        <v>610</v>
      </c>
      <c r="F1052" s="20">
        <f t="shared" ref="F1052:G1052" si="87">SUM(F1053)</f>
        <v>304.5</v>
      </c>
      <c r="G1052" s="20">
        <f t="shared" si="87"/>
        <v>304.5</v>
      </c>
      <c r="H1052" s="20"/>
    </row>
    <row r="1053" spans="1:8" ht="15.75">
      <c r="A1053" s="41" t="s">
        <v>312</v>
      </c>
      <c r="B1053" s="18">
        <v>11</v>
      </c>
      <c r="C1053" s="63" t="s">
        <v>10</v>
      </c>
      <c r="D1053" s="24" t="s">
        <v>106</v>
      </c>
      <c r="E1053" s="62">
        <v>612</v>
      </c>
      <c r="F1053" s="20">
        <v>304.5</v>
      </c>
      <c r="G1053" s="20">
        <v>304.5</v>
      </c>
      <c r="H1053" s="20"/>
    </row>
    <row r="1054" spans="1:8" ht="15.75">
      <c r="A1054" s="41" t="s">
        <v>289</v>
      </c>
      <c r="B1054" s="18">
        <v>11</v>
      </c>
      <c r="C1054" s="63" t="s">
        <v>10</v>
      </c>
      <c r="D1054" s="24" t="s">
        <v>106</v>
      </c>
      <c r="E1054" s="32">
        <v>620</v>
      </c>
      <c r="F1054" s="20">
        <f>SUM(F1055)</f>
        <v>3922.2</v>
      </c>
      <c r="G1054" s="20">
        <f>SUM(G1055)</f>
        <v>3922.2</v>
      </c>
      <c r="H1054" s="20"/>
    </row>
    <row r="1055" spans="1:8" ht="15.75">
      <c r="A1055" s="26" t="s">
        <v>313</v>
      </c>
      <c r="B1055" s="18">
        <v>11</v>
      </c>
      <c r="C1055" s="63" t="s">
        <v>10</v>
      </c>
      <c r="D1055" s="24" t="s">
        <v>106</v>
      </c>
      <c r="E1055" s="32">
        <v>622</v>
      </c>
      <c r="F1055" s="20">
        <v>3922.2</v>
      </c>
      <c r="G1055" s="20">
        <v>3922.2</v>
      </c>
      <c r="H1055" s="20"/>
    </row>
    <row r="1056" spans="1:8" ht="63">
      <c r="A1056" s="42" t="s">
        <v>110</v>
      </c>
      <c r="B1056" s="18">
        <v>11</v>
      </c>
      <c r="C1056" s="63" t="s">
        <v>10</v>
      </c>
      <c r="D1056" s="24" t="s">
        <v>111</v>
      </c>
      <c r="E1056" s="32"/>
      <c r="F1056" s="20">
        <f>SUM(F1057,F1063,F1071,)</f>
        <v>699.7</v>
      </c>
      <c r="G1056" s="20">
        <f>SUM(G1057,G1063,G1071,)</f>
        <v>699.7</v>
      </c>
      <c r="H1056" s="20"/>
    </row>
    <row r="1057" spans="1:8" ht="33.75" customHeight="1">
      <c r="A1057" s="42" t="s">
        <v>112</v>
      </c>
      <c r="B1057" s="18">
        <v>11</v>
      </c>
      <c r="C1057" s="63" t="s">
        <v>10</v>
      </c>
      <c r="D1057" s="24" t="s">
        <v>113</v>
      </c>
      <c r="E1057" s="32"/>
      <c r="F1057" s="20">
        <f t="shared" ref="F1057:G1061" si="88">SUM(F1058)</f>
        <v>159.6</v>
      </c>
      <c r="G1057" s="20">
        <f t="shared" si="88"/>
        <v>159.6</v>
      </c>
      <c r="H1057" s="20"/>
    </row>
    <row r="1058" spans="1:8" ht="31.5">
      <c r="A1058" s="41" t="s">
        <v>107</v>
      </c>
      <c r="B1058" s="18">
        <v>11</v>
      </c>
      <c r="C1058" s="63" t="s">
        <v>10</v>
      </c>
      <c r="D1058" s="24" t="s">
        <v>113</v>
      </c>
      <c r="E1058" s="62">
        <v>600</v>
      </c>
      <c r="F1058" s="20">
        <f>SUM(F1059,F1061)</f>
        <v>159.6</v>
      </c>
      <c r="G1058" s="20">
        <f>SUM(G1059,G1061)</f>
        <v>159.6</v>
      </c>
      <c r="H1058" s="20"/>
    </row>
    <row r="1059" spans="1:8" ht="15.75">
      <c r="A1059" s="41" t="s">
        <v>108</v>
      </c>
      <c r="B1059" s="18">
        <v>11</v>
      </c>
      <c r="C1059" s="63" t="s">
        <v>10</v>
      </c>
      <c r="D1059" s="24" t="s">
        <v>113</v>
      </c>
      <c r="E1059" s="62">
        <v>610</v>
      </c>
      <c r="F1059" s="20">
        <f>SUM(F1060)</f>
        <v>24</v>
      </c>
      <c r="G1059" s="20">
        <f>SUM(G1060)</f>
        <v>24</v>
      </c>
      <c r="H1059" s="20"/>
    </row>
    <row r="1060" spans="1:8" ht="15.75">
      <c r="A1060" s="41" t="s">
        <v>312</v>
      </c>
      <c r="B1060" s="18">
        <v>11</v>
      </c>
      <c r="C1060" s="63" t="s">
        <v>10</v>
      </c>
      <c r="D1060" s="24" t="s">
        <v>113</v>
      </c>
      <c r="E1060" s="62">
        <v>612</v>
      </c>
      <c r="F1060" s="20">
        <v>24</v>
      </c>
      <c r="G1060" s="20">
        <v>24</v>
      </c>
      <c r="H1060" s="20"/>
    </row>
    <row r="1061" spans="1:8" ht="15.75">
      <c r="A1061" s="41" t="s">
        <v>289</v>
      </c>
      <c r="B1061" s="18">
        <v>11</v>
      </c>
      <c r="C1061" s="63" t="s">
        <v>10</v>
      </c>
      <c r="D1061" s="24" t="s">
        <v>113</v>
      </c>
      <c r="E1061" s="32">
        <v>620</v>
      </c>
      <c r="F1061" s="20">
        <f t="shared" si="88"/>
        <v>135.6</v>
      </c>
      <c r="G1061" s="20">
        <f t="shared" si="88"/>
        <v>135.6</v>
      </c>
      <c r="H1061" s="20"/>
    </row>
    <row r="1062" spans="1:8" ht="15.75">
      <c r="A1062" s="26" t="s">
        <v>313</v>
      </c>
      <c r="B1062" s="18">
        <v>11</v>
      </c>
      <c r="C1062" s="63" t="s">
        <v>10</v>
      </c>
      <c r="D1062" s="24" t="s">
        <v>113</v>
      </c>
      <c r="E1062" s="32">
        <v>622</v>
      </c>
      <c r="F1062" s="20">
        <v>135.6</v>
      </c>
      <c r="G1062" s="20">
        <v>135.6</v>
      </c>
      <c r="H1062" s="20"/>
    </row>
    <row r="1063" spans="1:8" ht="31.5">
      <c r="A1063" s="42" t="s">
        <v>114</v>
      </c>
      <c r="B1063" s="18">
        <v>11</v>
      </c>
      <c r="C1063" s="63" t="s">
        <v>10</v>
      </c>
      <c r="D1063" s="24" t="s">
        <v>115</v>
      </c>
      <c r="E1063" s="21"/>
      <c r="F1063" s="20">
        <f>SUM(F1064,F1066)</f>
        <v>452.5</v>
      </c>
      <c r="G1063" s="20">
        <f>SUM(G1064,G1066)</f>
        <v>452.5</v>
      </c>
      <c r="H1063" s="20"/>
    </row>
    <row r="1064" spans="1:8" ht="31.5">
      <c r="A1064" s="26" t="s">
        <v>29</v>
      </c>
      <c r="B1064" s="18">
        <v>11</v>
      </c>
      <c r="C1064" s="63" t="s">
        <v>10</v>
      </c>
      <c r="D1064" s="24" t="s">
        <v>115</v>
      </c>
      <c r="E1064" s="53" t="s">
        <v>456</v>
      </c>
      <c r="F1064" s="20">
        <f>SUM(F1065)</f>
        <v>140.30000000000001</v>
      </c>
      <c r="G1064" s="20">
        <f>SUM(G1065)</f>
        <v>140.30000000000001</v>
      </c>
      <c r="H1064" s="20"/>
    </row>
    <row r="1065" spans="1:8" ht="31.5">
      <c r="A1065" s="29" t="s">
        <v>30</v>
      </c>
      <c r="B1065" s="18">
        <v>11</v>
      </c>
      <c r="C1065" s="63" t="s">
        <v>10</v>
      </c>
      <c r="D1065" s="24" t="s">
        <v>115</v>
      </c>
      <c r="E1065" s="21">
        <v>240</v>
      </c>
      <c r="F1065" s="33">
        <v>140.30000000000001</v>
      </c>
      <c r="G1065" s="33">
        <v>140.30000000000001</v>
      </c>
      <c r="H1065" s="33"/>
    </row>
    <row r="1066" spans="1:8" ht="31.5">
      <c r="A1066" s="41" t="s">
        <v>107</v>
      </c>
      <c r="B1066" s="18">
        <v>11</v>
      </c>
      <c r="C1066" s="63" t="s">
        <v>10</v>
      </c>
      <c r="D1066" s="24" t="s">
        <v>115</v>
      </c>
      <c r="E1066" s="62">
        <v>600</v>
      </c>
      <c r="F1066" s="20">
        <f>SUM(F1067,F1069)</f>
        <v>312.2</v>
      </c>
      <c r="G1066" s="20">
        <f>SUM(G1067,G1069)</f>
        <v>312.2</v>
      </c>
      <c r="H1066" s="20"/>
    </row>
    <row r="1067" spans="1:8" ht="15.75">
      <c r="A1067" s="41" t="s">
        <v>108</v>
      </c>
      <c r="B1067" s="18">
        <v>11</v>
      </c>
      <c r="C1067" s="63" t="s">
        <v>10</v>
      </c>
      <c r="D1067" s="24" t="s">
        <v>115</v>
      </c>
      <c r="E1067" s="62">
        <v>610</v>
      </c>
      <c r="F1067" s="20">
        <f t="shared" ref="F1067:G1067" si="89">SUM(F1068)</f>
        <v>18</v>
      </c>
      <c r="G1067" s="20">
        <f t="shared" si="89"/>
        <v>18</v>
      </c>
      <c r="H1067" s="20"/>
    </row>
    <row r="1068" spans="1:8" ht="15.75">
      <c r="A1068" s="41" t="s">
        <v>312</v>
      </c>
      <c r="B1068" s="18">
        <v>11</v>
      </c>
      <c r="C1068" s="63" t="s">
        <v>10</v>
      </c>
      <c r="D1068" s="24" t="s">
        <v>115</v>
      </c>
      <c r="E1068" s="62">
        <v>612</v>
      </c>
      <c r="F1068" s="20">
        <v>18</v>
      </c>
      <c r="G1068" s="20">
        <v>18</v>
      </c>
      <c r="H1068" s="20"/>
    </row>
    <row r="1069" spans="1:8" ht="15.75">
      <c r="A1069" s="41" t="s">
        <v>289</v>
      </c>
      <c r="B1069" s="18">
        <v>11</v>
      </c>
      <c r="C1069" s="63" t="s">
        <v>10</v>
      </c>
      <c r="D1069" s="24" t="s">
        <v>115</v>
      </c>
      <c r="E1069" s="32">
        <v>620</v>
      </c>
      <c r="F1069" s="20">
        <f>SUM(F1070)</f>
        <v>294.2</v>
      </c>
      <c r="G1069" s="20">
        <f>SUM(G1070)</f>
        <v>294.2</v>
      </c>
      <c r="H1069" s="20"/>
    </row>
    <row r="1070" spans="1:8" ht="15.75">
      <c r="A1070" s="26" t="s">
        <v>313</v>
      </c>
      <c r="B1070" s="18">
        <v>11</v>
      </c>
      <c r="C1070" s="63" t="s">
        <v>10</v>
      </c>
      <c r="D1070" s="24" t="s">
        <v>115</v>
      </c>
      <c r="E1070" s="32">
        <v>622</v>
      </c>
      <c r="F1070" s="20">
        <v>294.2</v>
      </c>
      <c r="G1070" s="20">
        <v>294.2</v>
      </c>
      <c r="H1070" s="20"/>
    </row>
    <row r="1071" spans="1:8" ht="15.75">
      <c r="A1071" s="42" t="s">
        <v>342</v>
      </c>
      <c r="B1071" s="18">
        <v>11</v>
      </c>
      <c r="C1071" s="63" t="s">
        <v>10</v>
      </c>
      <c r="D1071" s="24" t="s">
        <v>343</v>
      </c>
      <c r="E1071" s="32"/>
      <c r="F1071" s="20">
        <f>SUM(F1072)</f>
        <v>87.6</v>
      </c>
      <c r="G1071" s="20">
        <f>SUM(G1072)</f>
        <v>87.6</v>
      </c>
      <c r="H1071" s="20"/>
    </row>
    <row r="1072" spans="1:8" ht="31.5">
      <c r="A1072" s="26" t="s">
        <v>29</v>
      </c>
      <c r="B1072" s="18">
        <v>11</v>
      </c>
      <c r="C1072" s="63" t="s">
        <v>10</v>
      </c>
      <c r="D1072" s="24" t="s">
        <v>343</v>
      </c>
      <c r="E1072" s="53" t="s">
        <v>456</v>
      </c>
      <c r="F1072" s="20">
        <f>SUM(F1073)</f>
        <v>87.6</v>
      </c>
      <c r="G1072" s="20">
        <f>SUM(G1073)</f>
        <v>87.6</v>
      </c>
      <c r="H1072" s="20"/>
    </row>
    <row r="1073" spans="1:8" ht="31.5">
      <c r="A1073" s="29" t="s">
        <v>30</v>
      </c>
      <c r="B1073" s="18">
        <v>11</v>
      </c>
      <c r="C1073" s="63" t="s">
        <v>10</v>
      </c>
      <c r="D1073" s="24" t="s">
        <v>343</v>
      </c>
      <c r="E1073" s="21">
        <v>240</v>
      </c>
      <c r="F1073" s="33">
        <v>87.6</v>
      </c>
      <c r="G1073" s="33">
        <v>87.6</v>
      </c>
      <c r="H1073" s="33"/>
    </row>
    <row r="1074" spans="1:8" ht="48" customHeight="1">
      <c r="A1074" s="42" t="s">
        <v>661</v>
      </c>
      <c r="B1074" s="18">
        <v>11</v>
      </c>
      <c r="C1074" s="63" t="s">
        <v>10</v>
      </c>
      <c r="D1074" s="24" t="s">
        <v>485</v>
      </c>
      <c r="E1074" s="21"/>
      <c r="F1074" s="20">
        <f t="shared" ref="F1074:G1076" si="90">SUM(F1075)</f>
        <v>157</v>
      </c>
      <c r="G1074" s="20">
        <f t="shared" si="90"/>
        <v>157</v>
      </c>
      <c r="H1074" s="20"/>
    </row>
    <row r="1075" spans="1:8" ht="47.25">
      <c r="A1075" s="42" t="s">
        <v>486</v>
      </c>
      <c r="B1075" s="18">
        <v>11</v>
      </c>
      <c r="C1075" s="63" t="s">
        <v>10</v>
      </c>
      <c r="D1075" s="24" t="s">
        <v>487</v>
      </c>
      <c r="E1075" s="21"/>
      <c r="F1075" s="20">
        <f t="shared" si="90"/>
        <v>157</v>
      </c>
      <c r="G1075" s="20">
        <f t="shared" si="90"/>
        <v>157</v>
      </c>
      <c r="H1075" s="20"/>
    </row>
    <row r="1076" spans="1:8" ht="31.5">
      <c r="A1076" s="26" t="s">
        <v>29</v>
      </c>
      <c r="B1076" s="18">
        <v>11</v>
      </c>
      <c r="C1076" s="63" t="s">
        <v>10</v>
      </c>
      <c r="D1076" s="24" t="s">
        <v>487</v>
      </c>
      <c r="E1076" s="53" t="s">
        <v>456</v>
      </c>
      <c r="F1076" s="20">
        <f t="shared" si="90"/>
        <v>157</v>
      </c>
      <c r="G1076" s="20">
        <f t="shared" si="90"/>
        <v>157</v>
      </c>
      <c r="H1076" s="20"/>
    </row>
    <row r="1077" spans="1:8" ht="36.75" customHeight="1">
      <c r="A1077" s="29" t="s">
        <v>30</v>
      </c>
      <c r="B1077" s="18">
        <v>11</v>
      </c>
      <c r="C1077" s="63" t="s">
        <v>10</v>
      </c>
      <c r="D1077" s="24" t="s">
        <v>487</v>
      </c>
      <c r="E1077" s="21">
        <v>240</v>
      </c>
      <c r="F1077" s="33">
        <v>157</v>
      </c>
      <c r="G1077" s="33">
        <v>157</v>
      </c>
      <c r="H1077" s="33"/>
    </row>
    <row r="1078" spans="1:8" ht="51.75" customHeight="1">
      <c r="A1078" s="17" t="s">
        <v>642</v>
      </c>
      <c r="B1078" s="18">
        <v>11</v>
      </c>
      <c r="C1078" s="63" t="s">
        <v>10</v>
      </c>
      <c r="D1078" s="24" t="s">
        <v>318</v>
      </c>
      <c r="E1078" s="21"/>
      <c r="F1078" s="20">
        <f t="shared" ref="F1078:G1080" si="91">SUM(F1079)</f>
        <v>138</v>
      </c>
      <c r="G1078" s="20">
        <f t="shared" si="91"/>
        <v>138</v>
      </c>
      <c r="H1078" s="20"/>
    </row>
    <row r="1079" spans="1:8" ht="36.75" customHeight="1">
      <c r="A1079" s="17" t="s">
        <v>319</v>
      </c>
      <c r="B1079" s="18">
        <v>11</v>
      </c>
      <c r="C1079" s="63" t="s">
        <v>10</v>
      </c>
      <c r="D1079" s="24" t="s">
        <v>320</v>
      </c>
      <c r="E1079" s="21"/>
      <c r="F1079" s="20">
        <f t="shared" si="91"/>
        <v>138</v>
      </c>
      <c r="G1079" s="20">
        <f t="shared" si="91"/>
        <v>138</v>
      </c>
      <c r="H1079" s="20"/>
    </row>
    <row r="1080" spans="1:8" ht="31.5">
      <c r="A1080" s="26" t="s">
        <v>29</v>
      </c>
      <c r="B1080" s="18">
        <v>11</v>
      </c>
      <c r="C1080" s="63" t="s">
        <v>10</v>
      </c>
      <c r="D1080" s="24" t="s">
        <v>320</v>
      </c>
      <c r="E1080" s="53" t="s">
        <v>456</v>
      </c>
      <c r="F1080" s="20">
        <f t="shared" si="91"/>
        <v>138</v>
      </c>
      <c r="G1080" s="20">
        <f t="shared" si="91"/>
        <v>138</v>
      </c>
      <c r="H1080" s="20"/>
    </row>
    <row r="1081" spans="1:8" ht="31.5">
      <c r="A1081" s="29" t="s">
        <v>30</v>
      </c>
      <c r="B1081" s="18">
        <v>11</v>
      </c>
      <c r="C1081" s="63" t="s">
        <v>10</v>
      </c>
      <c r="D1081" s="24" t="s">
        <v>320</v>
      </c>
      <c r="E1081" s="21">
        <v>240</v>
      </c>
      <c r="F1081" s="33">
        <v>138</v>
      </c>
      <c r="G1081" s="33">
        <v>138</v>
      </c>
      <c r="H1081" s="33"/>
    </row>
    <row r="1082" spans="1:8" ht="31.5">
      <c r="A1082" s="17" t="s">
        <v>181</v>
      </c>
      <c r="B1082" s="18">
        <v>11</v>
      </c>
      <c r="C1082" s="63" t="s">
        <v>10</v>
      </c>
      <c r="D1082" s="22" t="s">
        <v>182</v>
      </c>
      <c r="E1082" s="32"/>
      <c r="F1082" s="20">
        <f>SUM(F1084)</f>
        <v>279.89999999999998</v>
      </c>
      <c r="G1082" s="20">
        <f>SUM(G1084)</f>
        <v>279.89999999999998</v>
      </c>
      <c r="H1082" s="20"/>
    </row>
    <row r="1083" spans="1:8" ht="47.25" customHeight="1">
      <c r="A1083" s="17" t="s">
        <v>183</v>
      </c>
      <c r="B1083" s="18">
        <v>11</v>
      </c>
      <c r="C1083" s="63" t="s">
        <v>10</v>
      </c>
      <c r="D1083" s="22" t="s">
        <v>184</v>
      </c>
      <c r="E1083" s="32"/>
      <c r="F1083" s="20">
        <f t="shared" ref="F1083:G1088" si="92">SUM(F1084)</f>
        <v>279.89999999999998</v>
      </c>
      <c r="G1083" s="20">
        <f t="shared" si="92"/>
        <v>279.89999999999998</v>
      </c>
      <c r="H1083" s="20"/>
    </row>
    <row r="1084" spans="1:8" ht="31.5">
      <c r="A1084" s="26" t="s">
        <v>291</v>
      </c>
      <c r="B1084" s="18">
        <v>11</v>
      </c>
      <c r="C1084" s="63" t="s">
        <v>10</v>
      </c>
      <c r="D1084" s="22" t="s">
        <v>292</v>
      </c>
      <c r="E1084" s="32"/>
      <c r="F1084" s="20">
        <f t="shared" si="92"/>
        <v>279.89999999999998</v>
      </c>
      <c r="G1084" s="20">
        <f t="shared" si="92"/>
        <v>279.89999999999998</v>
      </c>
      <c r="H1084" s="20"/>
    </row>
    <row r="1085" spans="1:8" ht="31.5">
      <c r="A1085" s="41" t="s">
        <v>107</v>
      </c>
      <c r="B1085" s="18">
        <v>11</v>
      </c>
      <c r="C1085" s="63" t="s">
        <v>10</v>
      </c>
      <c r="D1085" s="22" t="s">
        <v>292</v>
      </c>
      <c r="E1085" s="62">
        <v>600</v>
      </c>
      <c r="F1085" s="20">
        <f>SUM(F1086,F1088)</f>
        <v>279.89999999999998</v>
      </c>
      <c r="G1085" s="20">
        <f>SUM(G1086,G1088)</f>
        <v>279.89999999999998</v>
      </c>
      <c r="H1085" s="20"/>
    </row>
    <row r="1086" spans="1:8" ht="15.75">
      <c r="A1086" s="41" t="s">
        <v>108</v>
      </c>
      <c r="B1086" s="18">
        <v>11</v>
      </c>
      <c r="C1086" s="63" t="s">
        <v>10</v>
      </c>
      <c r="D1086" s="22" t="s">
        <v>292</v>
      </c>
      <c r="E1086" s="62">
        <v>610</v>
      </c>
      <c r="F1086" s="20">
        <f t="shared" si="92"/>
        <v>106.6</v>
      </c>
      <c r="G1086" s="20">
        <f t="shared" si="92"/>
        <v>106.6</v>
      </c>
      <c r="H1086" s="20"/>
    </row>
    <row r="1087" spans="1:8" ht="15.75">
      <c r="A1087" s="41" t="s">
        <v>312</v>
      </c>
      <c r="B1087" s="18">
        <v>11</v>
      </c>
      <c r="C1087" s="63" t="s">
        <v>10</v>
      </c>
      <c r="D1087" s="22" t="s">
        <v>292</v>
      </c>
      <c r="E1087" s="62">
        <v>612</v>
      </c>
      <c r="F1087" s="20">
        <v>106.6</v>
      </c>
      <c r="G1087" s="20">
        <v>106.6</v>
      </c>
      <c r="H1087" s="20"/>
    </row>
    <row r="1088" spans="1:8" ht="15.75">
      <c r="A1088" s="41" t="s">
        <v>289</v>
      </c>
      <c r="B1088" s="18">
        <v>11</v>
      </c>
      <c r="C1088" s="63" t="s">
        <v>10</v>
      </c>
      <c r="D1088" s="22" t="s">
        <v>292</v>
      </c>
      <c r="E1088" s="32">
        <v>620</v>
      </c>
      <c r="F1088" s="20">
        <f t="shared" si="92"/>
        <v>173.3</v>
      </c>
      <c r="G1088" s="20">
        <f t="shared" si="92"/>
        <v>173.3</v>
      </c>
      <c r="H1088" s="20"/>
    </row>
    <row r="1089" spans="1:8" ht="15.75">
      <c r="A1089" s="26" t="s">
        <v>313</v>
      </c>
      <c r="B1089" s="18">
        <v>11</v>
      </c>
      <c r="C1089" s="63" t="s">
        <v>10</v>
      </c>
      <c r="D1089" s="22" t="s">
        <v>292</v>
      </c>
      <c r="E1089" s="32">
        <v>622</v>
      </c>
      <c r="F1089" s="20">
        <v>173.3</v>
      </c>
      <c r="G1089" s="20">
        <v>173.3</v>
      </c>
      <c r="H1089" s="20"/>
    </row>
    <row r="1090" spans="1:8" ht="15.75">
      <c r="A1090" s="26" t="s">
        <v>488</v>
      </c>
      <c r="B1090" s="27">
        <v>11</v>
      </c>
      <c r="C1090" s="63" t="s">
        <v>12</v>
      </c>
      <c r="D1090" s="59"/>
      <c r="E1090" s="27"/>
      <c r="F1090" s="20">
        <f>SUM(F1091,)</f>
        <v>2026.9</v>
      </c>
      <c r="G1090" s="20"/>
      <c r="H1090" s="20"/>
    </row>
    <row r="1091" spans="1:8" ht="31.5">
      <c r="A1091" s="17" t="s">
        <v>362</v>
      </c>
      <c r="B1091" s="18">
        <v>11</v>
      </c>
      <c r="C1091" s="63" t="s">
        <v>12</v>
      </c>
      <c r="D1091" s="22" t="s">
        <v>363</v>
      </c>
      <c r="E1091" s="27"/>
      <c r="F1091" s="20">
        <f>SUM(F1092)</f>
        <v>2026.9</v>
      </c>
      <c r="G1091" s="20"/>
      <c r="H1091" s="20"/>
    </row>
    <row r="1092" spans="1:8" ht="31.5">
      <c r="A1092" s="17" t="s">
        <v>489</v>
      </c>
      <c r="B1092" s="18">
        <v>11</v>
      </c>
      <c r="C1092" s="63" t="s">
        <v>12</v>
      </c>
      <c r="D1092" s="24" t="s">
        <v>490</v>
      </c>
      <c r="E1092" s="27"/>
      <c r="F1092" s="20">
        <f>SUM(F1093)</f>
        <v>2026.9</v>
      </c>
      <c r="G1092" s="20"/>
      <c r="H1092" s="20"/>
    </row>
    <row r="1093" spans="1:8" ht="31.5">
      <c r="A1093" s="17" t="s">
        <v>491</v>
      </c>
      <c r="B1093" s="18">
        <v>11</v>
      </c>
      <c r="C1093" s="63" t="s">
        <v>12</v>
      </c>
      <c r="D1093" s="24" t="s">
        <v>492</v>
      </c>
      <c r="E1093" s="27"/>
      <c r="F1093" s="20">
        <f>SUM(F1094,F1100)</f>
        <v>2026.9</v>
      </c>
      <c r="G1093" s="20"/>
      <c r="H1093" s="20"/>
    </row>
    <row r="1094" spans="1:8" ht="31.5">
      <c r="A1094" s="17" t="s">
        <v>493</v>
      </c>
      <c r="B1094" s="18">
        <v>11</v>
      </c>
      <c r="C1094" s="63" t="s">
        <v>12</v>
      </c>
      <c r="D1094" s="24" t="s">
        <v>494</v>
      </c>
      <c r="E1094" s="21"/>
      <c r="F1094" s="20">
        <f>SUM(F1095,F1097)</f>
        <v>1800</v>
      </c>
      <c r="G1094" s="20"/>
      <c r="H1094" s="20"/>
    </row>
    <row r="1095" spans="1:8" ht="31.5">
      <c r="A1095" s="26" t="s">
        <v>29</v>
      </c>
      <c r="B1095" s="27">
        <v>11</v>
      </c>
      <c r="C1095" s="63" t="s">
        <v>12</v>
      </c>
      <c r="D1095" s="24" t="s">
        <v>494</v>
      </c>
      <c r="E1095" s="27">
        <v>200</v>
      </c>
      <c r="F1095" s="20">
        <f>SUM(F1096)</f>
        <v>1200</v>
      </c>
      <c r="G1095" s="20"/>
      <c r="H1095" s="20"/>
    </row>
    <row r="1096" spans="1:8" ht="31.5">
      <c r="A1096" s="26" t="s">
        <v>30</v>
      </c>
      <c r="B1096" s="21">
        <v>11</v>
      </c>
      <c r="C1096" s="63" t="s">
        <v>12</v>
      </c>
      <c r="D1096" s="24" t="s">
        <v>494</v>
      </c>
      <c r="E1096" s="27">
        <v>240</v>
      </c>
      <c r="F1096" s="20">
        <v>1200</v>
      </c>
      <c r="G1096" s="20"/>
      <c r="H1096" s="20"/>
    </row>
    <row r="1097" spans="1:8" ht="31.5">
      <c r="A1097" s="41" t="s">
        <v>107</v>
      </c>
      <c r="B1097" s="18">
        <v>11</v>
      </c>
      <c r="C1097" s="63" t="s">
        <v>12</v>
      </c>
      <c r="D1097" s="24" t="s">
        <v>494</v>
      </c>
      <c r="E1097" s="62">
        <v>600</v>
      </c>
      <c r="F1097" s="20">
        <f>SUM(F1098)</f>
        <v>600</v>
      </c>
      <c r="G1097" s="20"/>
      <c r="H1097" s="20"/>
    </row>
    <row r="1098" spans="1:8" ht="15.75">
      <c r="A1098" s="41" t="s">
        <v>289</v>
      </c>
      <c r="B1098" s="18">
        <v>11</v>
      </c>
      <c r="C1098" s="63" t="s">
        <v>12</v>
      </c>
      <c r="D1098" s="24" t="s">
        <v>494</v>
      </c>
      <c r="E1098" s="32">
        <v>620</v>
      </c>
      <c r="F1098" s="20">
        <f>SUM(F1099)</f>
        <v>600</v>
      </c>
      <c r="G1098" s="20"/>
      <c r="H1098" s="20"/>
    </row>
    <row r="1099" spans="1:8" ht="15.75">
      <c r="A1099" s="26" t="s">
        <v>313</v>
      </c>
      <c r="B1099" s="18">
        <v>11</v>
      </c>
      <c r="C1099" s="63" t="s">
        <v>12</v>
      </c>
      <c r="D1099" s="24" t="s">
        <v>494</v>
      </c>
      <c r="E1099" s="27">
        <v>622</v>
      </c>
      <c r="F1099" s="20">
        <v>600</v>
      </c>
      <c r="G1099" s="20"/>
      <c r="H1099" s="20"/>
    </row>
    <row r="1100" spans="1:8" ht="47.25">
      <c r="A1100" s="17" t="s">
        <v>495</v>
      </c>
      <c r="B1100" s="27">
        <v>11</v>
      </c>
      <c r="C1100" s="63" t="s">
        <v>12</v>
      </c>
      <c r="D1100" s="24" t="s">
        <v>496</v>
      </c>
      <c r="E1100" s="27"/>
      <c r="F1100" s="20">
        <f>SUM(F1101)</f>
        <v>226.9</v>
      </c>
      <c r="G1100" s="20"/>
      <c r="H1100" s="20"/>
    </row>
    <row r="1101" spans="1:8" ht="31.5">
      <c r="A1101" s="26" t="s">
        <v>29</v>
      </c>
      <c r="B1101" s="27">
        <v>11</v>
      </c>
      <c r="C1101" s="63" t="s">
        <v>12</v>
      </c>
      <c r="D1101" s="24" t="s">
        <v>496</v>
      </c>
      <c r="E1101" s="27">
        <v>200</v>
      </c>
      <c r="F1101" s="20">
        <f>SUM(F1102)</f>
        <v>226.9</v>
      </c>
      <c r="G1101" s="20"/>
      <c r="H1101" s="20"/>
    </row>
    <row r="1102" spans="1:8" ht="31.5">
      <c r="A1102" s="26" t="s">
        <v>30</v>
      </c>
      <c r="B1102" s="21">
        <v>11</v>
      </c>
      <c r="C1102" s="63" t="s">
        <v>12</v>
      </c>
      <c r="D1102" s="24" t="s">
        <v>496</v>
      </c>
      <c r="E1102" s="27">
        <v>240</v>
      </c>
      <c r="F1102" s="20">
        <v>226.9</v>
      </c>
      <c r="G1102" s="20"/>
      <c r="H1102" s="20"/>
    </row>
    <row r="1103" spans="1:8" ht="15.75">
      <c r="A1103" s="81" t="s">
        <v>497</v>
      </c>
      <c r="B1103" s="21">
        <v>11</v>
      </c>
      <c r="C1103" s="31" t="s">
        <v>240</v>
      </c>
      <c r="D1103" s="82"/>
      <c r="E1103" s="31"/>
      <c r="F1103" s="20">
        <f t="shared" ref="F1103:G1106" si="93">SUM(F1104)</f>
        <v>3400.1</v>
      </c>
      <c r="G1103" s="20">
        <f t="shared" si="93"/>
        <v>3400.1</v>
      </c>
      <c r="H1103" s="20"/>
    </row>
    <row r="1104" spans="1:8" ht="31.5">
      <c r="A1104" s="17" t="s">
        <v>362</v>
      </c>
      <c r="B1104" s="18">
        <v>11</v>
      </c>
      <c r="C1104" s="31" t="s">
        <v>240</v>
      </c>
      <c r="D1104" s="22" t="s">
        <v>363</v>
      </c>
      <c r="E1104" s="27"/>
      <c r="F1104" s="20">
        <f t="shared" si="93"/>
        <v>3400.1</v>
      </c>
      <c r="G1104" s="20">
        <f t="shared" si="93"/>
        <v>3400.1</v>
      </c>
      <c r="H1104" s="20"/>
    </row>
    <row r="1105" spans="1:9" ht="15.75">
      <c r="A1105" s="17" t="s">
        <v>391</v>
      </c>
      <c r="B1105" s="18">
        <v>11</v>
      </c>
      <c r="C1105" s="63" t="s">
        <v>240</v>
      </c>
      <c r="D1105" s="24" t="s">
        <v>498</v>
      </c>
      <c r="E1105" s="31"/>
      <c r="F1105" s="20">
        <f t="shared" si="93"/>
        <v>3400.1</v>
      </c>
      <c r="G1105" s="20">
        <f t="shared" si="93"/>
        <v>3400.1</v>
      </c>
      <c r="H1105" s="20"/>
    </row>
    <row r="1106" spans="1:9" ht="31.5">
      <c r="A1106" s="26" t="s">
        <v>645</v>
      </c>
      <c r="B1106" s="18">
        <v>11</v>
      </c>
      <c r="C1106" s="63" t="s">
        <v>240</v>
      </c>
      <c r="D1106" s="24" t="s">
        <v>499</v>
      </c>
      <c r="E1106" s="31"/>
      <c r="F1106" s="20">
        <f t="shared" si="93"/>
        <v>3400.1</v>
      </c>
      <c r="G1106" s="20">
        <f t="shared" si="93"/>
        <v>3400.1</v>
      </c>
      <c r="H1106" s="20"/>
    </row>
    <row r="1107" spans="1:9" ht="15.75">
      <c r="A1107" s="17" t="s">
        <v>19</v>
      </c>
      <c r="B1107" s="18">
        <v>11</v>
      </c>
      <c r="C1107" s="63" t="s">
        <v>240</v>
      </c>
      <c r="D1107" s="24" t="s">
        <v>500</v>
      </c>
      <c r="E1107" s="27"/>
      <c r="F1107" s="20">
        <f>SUM(F1108,F1110,F1112)</f>
        <v>3400.1</v>
      </c>
      <c r="G1107" s="20">
        <f>SUM(G1108,G1110,G1112)</f>
        <v>3400.1</v>
      </c>
      <c r="H1107" s="20"/>
    </row>
    <row r="1108" spans="1:9" ht="63">
      <c r="A1108" s="17" t="s">
        <v>21</v>
      </c>
      <c r="B1108" s="27">
        <v>11</v>
      </c>
      <c r="C1108" s="63" t="s">
        <v>240</v>
      </c>
      <c r="D1108" s="24" t="s">
        <v>500</v>
      </c>
      <c r="E1108" s="27">
        <v>100</v>
      </c>
      <c r="F1108" s="20">
        <f>SUM(F1109)</f>
        <v>3138.7</v>
      </c>
      <c r="G1108" s="20">
        <f>SUM(G1109)</f>
        <v>3138.7</v>
      </c>
      <c r="H1108" s="20"/>
      <c r="I1108" s="80"/>
    </row>
    <row r="1109" spans="1:9" ht="31.5">
      <c r="A1109" s="56" t="s">
        <v>22</v>
      </c>
      <c r="B1109" s="27">
        <v>11</v>
      </c>
      <c r="C1109" s="63" t="s">
        <v>240</v>
      </c>
      <c r="D1109" s="24" t="s">
        <v>500</v>
      </c>
      <c r="E1109" s="27">
        <v>120</v>
      </c>
      <c r="F1109" s="33">
        <v>3138.7</v>
      </c>
      <c r="G1109" s="33">
        <v>3138.7</v>
      </c>
      <c r="H1109" s="33"/>
    </row>
    <row r="1110" spans="1:9" ht="31.5">
      <c r="A1110" s="26" t="s">
        <v>29</v>
      </c>
      <c r="B1110" s="27">
        <v>11</v>
      </c>
      <c r="C1110" s="63" t="s">
        <v>240</v>
      </c>
      <c r="D1110" s="24" t="s">
        <v>500</v>
      </c>
      <c r="E1110" s="27">
        <v>200</v>
      </c>
      <c r="F1110" s="20">
        <f>SUM(F1111)</f>
        <v>256</v>
      </c>
      <c r="G1110" s="20">
        <f>SUM(G1111)</f>
        <v>256</v>
      </c>
      <c r="H1110" s="20"/>
    </row>
    <row r="1111" spans="1:9" ht="31.5">
      <c r="A1111" s="17" t="s">
        <v>30</v>
      </c>
      <c r="B1111" s="27">
        <v>11</v>
      </c>
      <c r="C1111" s="63" t="s">
        <v>240</v>
      </c>
      <c r="D1111" s="24" t="s">
        <v>500</v>
      </c>
      <c r="E1111" s="23">
        <v>240</v>
      </c>
      <c r="F1111" s="20">
        <v>256</v>
      </c>
      <c r="G1111" s="20">
        <v>256</v>
      </c>
      <c r="H1111" s="20"/>
    </row>
    <row r="1112" spans="1:9" ht="15.75">
      <c r="A1112" s="83" t="s">
        <v>31</v>
      </c>
      <c r="B1112" s="27">
        <v>11</v>
      </c>
      <c r="C1112" s="63" t="s">
        <v>240</v>
      </c>
      <c r="D1112" s="24" t="s">
        <v>500</v>
      </c>
      <c r="E1112" s="4">
        <v>800</v>
      </c>
      <c r="F1112" s="20">
        <f>SUM(F1113)</f>
        <v>5.4</v>
      </c>
      <c r="G1112" s="20">
        <f>SUM(G1113)</f>
        <v>5.4</v>
      </c>
      <c r="H1112" s="20"/>
    </row>
    <row r="1113" spans="1:9" ht="15.75">
      <c r="A1113" s="81" t="s">
        <v>32</v>
      </c>
      <c r="B1113" s="27">
        <v>11</v>
      </c>
      <c r="C1113" s="63" t="s">
        <v>240</v>
      </c>
      <c r="D1113" s="24" t="s">
        <v>500</v>
      </c>
      <c r="E1113" s="4">
        <v>850</v>
      </c>
      <c r="F1113" s="33">
        <v>5.4</v>
      </c>
      <c r="G1113" s="33">
        <v>5.4</v>
      </c>
      <c r="H1113" s="33"/>
    </row>
    <row r="1114" spans="1:9" ht="15.75">
      <c r="A1114" s="17"/>
      <c r="B1114" s="18"/>
      <c r="C1114" s="63"/>
      <c r="D1114" s="24"/>
      <c r="E1114" s="27"/>
      <c r="F1114" s="20"/>
      <c r="G1114" s="20"/>
    </row>
    <row r="1115" spans="1:9" ht="15.75">
      <c r="A1115" s="84" t="s">
        <v>501</v>
      </c>
      <c r="B1115" s="84">
        <v>13</v>
      </c>
      <c r="C1115" s="84"/>
      <c r="D1115" s="84"/>
      <c r="E1115" s="84"/>
      <c r="F1115" s="16">
        <f>SUM(F1116)</f>
        <v>3700</v>
      </c>
      <c r="G1115" s="16">
        <f>SUM(G1116)</f>
        <v>3700</v>
      </c>
      <c r="H1115" s="20"/>
    </row>
    <row r="1116" spans="1:9" ht="31.5">
      <c r="A1116" s="17" t="s">
        <v>502</v>
      </c>
      <c r="B1116" s="4">
        <v>13</v>
      </c>
      <c r="C1116" s="63" t="s">
        <v>10</v>
      </c>
      <c r="D1116" s="85"/>
      <c r="E1116" s="4"/>
      <c r="F1116" s="20">
        <f t="shared" ref="F1116:G1121" si="94">SUM(F1117)</f>
        <v>3700</v>
      </c>
      <c r="G1116" s="20">
        <f t="shared" si="94"/>
        <v>3700</v>
      </c>
      <c r="H1116" s="20"/>
    </row>
    <row r="1117" spans="1:9" ht="31.5">
      <c r="A1117" s="17" t="s">
        <v>13</v>
      </c>
      <c r="B1117" s="4">
        <v>13</v>
      </c>
      <c r="C1117" s="63" t="s">
        <v>10</v>
      </c>
      <c r="D1117" s="22" t="s">
        <v>14</v>
      </c>
      <c r="E1117" s="4"/>
      <c r="F1117" s="20">
        <f t="shared" si="94"/>
        <v>3700</v>
      </c>
      <c r="G1117" s="20">
        <f t="shared" si="94"/>
        <v>3700</v>
      </c>
      <c r="H1117" s="20"/>
    </row>
    <row r="1118" spans="1:9" ht="31.5">
      <c r="A1118" s="17" t="s">
        <v>503</v>
      </c>
      <c r="B1118" s="4">
        <v>13</v>
      </c>
      <c r="C1118" s="63" t="s">
        <v>10</v>
      </c>
      <c r="D1118" s="24" t="s">
        <v>423</v>
      </c>
      <c r="E1118" s="4"/>
      <c r="F1118" s="20">
        <f t="shared" si="94"/>
        <v>3700</v>
      </c>
      <c r="G1118" s="20">
        <f t="shared" si="94"/>
        <v>3700</v>
      </c>
      <c r="H1118" s="20"/>
    </row>
    <row r="1119" spans="1:9" ht="15.75">
      <c r="A1119" s="17" t="s">
        <v>504</v>
      </c>
      <c r="B1119" s="4">
        <v>13</v>
      </c>
      <c r="C1119" s="63" t="s">
        <v>10</v>
      </c>
      <c r="D1119" s="24" t="s">
        <v>424</v>
      </c>
      <c r="E1119" s="4"/>
      <c r="F1119" s="20">
        <f t="shared" si="94"/>
        <v>3700</v>
      </c>
      <c r="G1119" s="20">
        <f t="shared" si="94"/>
        <v>3700</v>
      </c>
      <c r="H1119" s="20"/>
    </row>
    <row r="1120" spans="1:9" ht="15.75">
      <c r="A1120" s="4" t="s">
        <v>505</v>
      </c>
      <c r="B1120" s="4">
        <v>13</v>
      </c>
      <c r="C1120" s="63" t="s">
        <v>10</v>
      </c>
      <c r="D1120" s="24" t="s">
        <v>506</v>
      </c>
      <c r="E1120" s="4"/>
      <c r="F1120" s="20">
        <f t="shared" si="94"/>
        <v>3700</v>
      </c>
      <c r="G1120" s="20">
        <f t="shared" si="94"/>
        <v>3700</v>
      </c>
      <c r="H1120" s="20"/>
    </row>
    <row r="1121" spans="1:8" ht="15.75">
      <c r="A1121" s="4" t="s">
        <v>507</v>
      </c>
      <c r="B1121" s="4">
        <v>13</v>
      </c>
      <c r="C1121" s="63" t="s">
        <v>10</v>
      </c>
      <c r="D1121" s="24" t="s">
        <v>506</v>
      </c>
      <c r="E1121" s="4">
        <v>700</v>
      </c>
      <c r="F1121" s="20">
        <f t="shared" si="94"/>
        <v>3700</v>
      </c>
      <c r="G1121" s="20">
        <f t="shared" si="94"/>
        <v>3700</v>
      </c>
      <c r="H1121" s="20"/>
    </row>
    <row r="1122" spans="1:8" ht="15.75">
      <c r="A1122" s="4" t="s">
        <v>508</v>
      </c>
      <c r="B1122" s="4">
        <v>13</v>
      </c>
      <c r="C1122" s="63" t="s">
        <v>10</v>
      </c>
      <c r="D1122" s="24" t="s">
        <v>506</v>
      </c>
      <c r="E1122" s="4">
        <v>730</v>
      </c>
      <c r="F1122" s="33">
        <v>3700</v>
      </c>
      <c r="G1122" s="33">
        <v>3700</v>
      </c>
      <c r="H1122" s="33"/>
    </row>
    <row r="1123" spans="1:8" ht="15.75">
      <c r="A1123" s="17"/>
      <c r="B1123" s="4"/>
      <c r="C1123" s="63"/>
      <c r="D1123" s="85"/>
      <c r="E1123" s="4"/>
      <c r="F1123" s="20"/>
      <c r="G1123" s="20"/>
    </row>
    <row r="1124" spans="1:8" ht="15.75">
      <c r="A1124" s="86" t="s">
        <v>509</v>
      </c>
      <c r="B1124" s="4"/>
      <c r="C1124" s="63"/>
      <c r="D1124" s="22"/>
      <c r="E1124" s="4"/>
      <c r="F1124" s="16">
        <f>SUM(F15,F242,F255,F336,F433,F482,F499,F835,F940,F950,F1015,F1115)</f>
        <v>2402851</v>
      </c>
      <c r="G1124" s="16">
        <f>SUM(G15,G242,G255,G336,G433,G482,G499,G835,G940,G950,G1015,G1115)</f>
        <v>2411263.0000000005</v>
      </c>
      <c r="H1124" t="s">
        <v>600</v>
      </c>
    </row>
    <row r="1125" spans="1:8" ht="15.75">
      <c r="A1125" s="17"/>
      <c r="B1125" s="4"/>
      <c r="C1125" s="63"/>
      <c r="D1125" s="24"/>
      <c r="E1125" s="4"/>
      <c r="F1125" s="20"/>
      <c r="G1125" s="20"/>
    </row>
    <row r="1126" spans="1:8" ht="15.75">
      <c r="A1126" s="17"/>
      <c r="B1126" s="4"/>
      <c r="C1126" s="63"/>
      <c r="D1126" s="24"/>
      <c r="E1126" s="4"/>
      <c r="F1126" s="20"/>
      <c r="G1126" s="20"/>
    </row>
    <row r="1127" spans="1:8" ht="15.75">
      <c r="A1127" s="4"/>
      <c r="B1127" s="4"/>
      <c r="C1127" s="63"/>
      <c r="D1127" s="24"/>
      <c r="E1127" s="4"/>
      <c r="F1127" s="20"/>
      <c r="G1127" s="20"/>
    </row>
    <row r="1128" spans="1:8" ht="15.75">
      <c r="A1128" s="4"/>
      <c r="B1128" s="4"/>
      <c r="C1128" s="63"/>
      <c r="D1128" s="24"/>
      <c r="E1128" s="4"/>
      <c r="F1128" s="20"/>
      <c r="G1128" s="20"/>
    </row>
    <row r="1129" spans="1:8" ht="15.75">
      <c r="A1129" s="4"/>
      <c r="B1129" s="4"/>
      <c r="C1129" s="63"/>
      <c r="D1129" s="24"/>
      <c r="E1129" s="4"/>
      <c r="F1129" s="33"/>
      <c r="G1129" s="33"/>
    </row>
    <row r="1130" spans="1:8" ht="15.75">
      <c r="A1130" s="26"/>
      <c r="B1130" s="21"/>
      <c r="C1130" s="21"/>
      <c r="D1130" s="24"/>
      <c r="E1130" s="27"/>
      <c r="F1130" s="20"/>
    </row>
    <row r="1131" spans="1:8" ht="15.75">
      <c r="A1131" s="86"/>
      <c r="B1131" s="21"/>
      <c r="C1131" s="21"/>
      <c r="D1131" s="24"/>
      <c r="E1131" s="27"/>
      <c r="F1131" s="16"/>
      <c r="G1131" s="16"/>
    </row>
    <row r="1132" spans="1:8" ht="15.75">
      <c r="A1132" s="26"/>
      <c r="B1132" s="21"/>
      <c r="C1132" s="21"/>
      <c r="D1132" s="24"/>
      <c r="E1132" s="27"/>
      <c r="F1132" s="20"/>
      <c r="G1132" s="54"/>
    </row>
    <row r="1133" spans="1:8" ht="15.75">
      <c r="A1133" s="17"/>
      <c r="B1133" s="21"/>
      <c r="C1133" s="21"/>
      <c r="D1133" s="24"/>
      <c r="E1133" s="23"/>
      <c r="F1133" s="20"/>
      <c r="G1133" s="54"/>
    </row>
    <row r="1134" spans="1:8" ht="15.75">
      <c r="A1134" s="29"/>
      <c r="B1134" s="21"/>
      <c r="C1134" s="21"/>
      <c r="D1134" s="24"/>
      <c r="E1134" s="21"/>
      <c r="F1134" s="20"/>
      <c r="G1134" s="87"/>
    </row>
    <row r="1135" spans="1:8" ht="15.75">
      <c r="A1135" s="26"/>
      <c r="B1135" s="21"/>
      <c r="C1135" s="21"/>
      <c r="D1135" s="24"/>
      <c r="E1135" s="27"/>
      <c r="F1135" s="33"/>
    </row>
    <row r="1136" spans="1:8" ht="15.75">
      <c r="A1136" s="26"/>
      <c r="B1136" s="21"/>
      <c r="C1136" s="21"/>
      <c r="D1136" s="24"/>
      <c r="E1136" s="27"/>
      <c r="F1136" s="37"/>
    </row>
    <row r="1137" spans="1:8" ht="15.75">
      <c r="A1137" s="17"/>
      <c r="B1137" s="21"/>
      <c r="C1137" s="21"/>
      <c r="D1137" s="22"/>
      <c r="E1137" s="27"/>
      <c r="F1137" s="20"/>
      <c r="G1137" s="54"/>
    </row>
    <row r="1138" spans="1:8" ht="15.75">
      <c r="A1138" s="26"/>
      <c r="B1138" s="21"/>
      <c r="C1138" s="21"/>
      <c r="D1138" s="22"/>
      <c r="E1138" s="27"/>
      <c r="F1138" s="20"/>
      <c r="G1138" s="54"/>
    </row>
    <row r="1139" spans="1:8" ht="15.75">
      <c r="A1139" s="17"/>
      <c r="B1139" s="21"/>
      <c r="C1139" s="21"/>
      <c r="D1139" s="22"/>
      <c r="E1139" s="27"/>
      <c r="F1139" s="20"/>
      <c r="G1139" s="54"/>
    </row>
    <row r="1140" spans="1:8" ht="15.75">
      <c r="A1140" s="29"/>
      <c r="B1140" s="21"/>
      <c r="C1140" s="21"/>
      <c r="D1140" s="22"/>
      <c r="E1140" s="32"/>
      <c r="F1140" s="20"/>
      <c r="G1140" s="54"/>
    </row>
    <row r="1141" spans="1:8" ht="15.75">
      <c r="A1141" s="41"/>
      <c r="B1141" s="21"/>
      <c r="C1141" s="21"/>
      <c r="D1141" s="22"/>
      <c r="E1141" s="32"/>
      <c r="F1141" s="20"/>
      <c r="G1141" s="54"/>
    </row>
    <row r="1142" spans="1:8" ht="15.75">
      <c r="A1142" s="41"/>
      <c r="B1142" s="21"/>
      <c r="C1142" s="21"/>
      <c r="D1142" s="22"/>
      <c r="E1142" s="32"/>
      <c r="F1142" s="20"/>
      <c r="G1142" s="54"/>
    </row>
    <row r="1143" spans="1:8" ht="15.75">
      <c r="A1143" s="41"/>
      <c r="B1143" s="21"/>
      <c r="C1143" s="21"/>
      <c r="D1143" s="22"/>
      <c r="E1143" s="32"/>
      <c r="F1143" s="20"/>
      <c r="G1143" s="54"/>
      <c r="H1143" s="54"/>
    </row>
    <row r="1144" spans="1:8" ht="15.75">
      <c r="A1144" s="39"/>
      <c r="B1144" s="21"/>
      <c r="C1144" s="21"/>
      <c r="D1144" s="22"/>
      <c r="E1144" s="32"/>
      <c r="F1144" s="20"/>
      <c r="G1144" s="54"/>
      <c r="H1144" s="54"/>
    </row>
    <row r="1145" spans="1:8" ht="15.75">
      <c r="A1145" s="39"/>
      <c r="B1145" s="21"/>
      <c r="C1145" s="21"/>
      <c r="D1145" s="22"/>
      <c r="E1145" s="32"/>
      <c r="F1145" s="20"/>
      <c r="G1145" s="54"/>
      <c r="H1145" s="54"/>
    </row>
    <row r="1146" spans="1:8" ht="15.75">
      <c r="A1146" s="39"/>
      <c r="B1146" s="21"/>
      <c r="C1146" s="21"/>
      <c r="D1146" s="59"/>
      <c r="E1146" s="32"/>
      <c r="F1146" s="20"/>
      <c r="G1146" s="54"/>
      <c r="H1146" s="54"/>
    </row>
    <row r="1147" spans="1:8" ht="15.75">
      <c r="A1147" s="72"/>
      <c r="B1147" s="69"/>
      <c r="C1147" s="21"/>
      <c r="D1147" s="59"/>
      <c r="E1147" s="32"/>
      <c r="F1147" s="16"/>
      <c r="G1147" s="54"/>
      <c r="H1147" s="54"/>
    </row>
    <row r="1148" spans="1:8" ht="15.75">
      <c r="A1148" s="29"/>
      <c r="B1148" s="27"/>
      <c r="C1148" s="27"/>
      <c r="D1148" s="59"/>
      <c r="E1148" s="32"/>
      <c r="F1148" s="20"/>
      <c r="G1148" s="54"/>
      <c r="H1148" s="54"/>
    </row>
    <row r="1149" spans="1:8" ht="15.75">
      <c r="A1149" s="17"/>
      <c r="B1149" s="27"/>
      <c r="C1149" s="27"/>
      <c r="D1149" s="22"/>
      <c r="E1149" s="32"/>
      <c r="F1149" s="20"/>
      <c r="G1149" s="54"/>
      <c r="H1149" s="54"/>
    </row>
    <row r="1150" spans="1:8" ht="15.75">
      <c r="A1150" s="17"/>
      <c r="B1150" s="27"/>
      <c r="C1150" s="27"/>
      <c r="D1150" s="24"/>
      <c r="E1150" s="32"/>
      <c r="F1150" s="20"/>
      <c r="G1150" s="54"/>
      <c r="H1150" s="54"/>
    </row>
    <row r="1151" spans="1:8" ht="15.75">
      <c r="A1151" s="17"/>
      <c r="B1151" s="27"/>
      <c r="C1151" s="27"/>
      <c r="D1151" s="24"/>
      <c r="E1151" s="32"/>
      <c r="F1151" s="20"/>
      <c r="G1151" s="54"/>
      <c r="H1151" s="54"/>
    </row>
    <row r="1152" spans="1:8" ht="15.75">
      <c r="A1152" s="17"/>
      <c r="B1152" s="27"/>
      <c r="C1152" s="27"/>
      <c r="D1152" s="24"/>
      <c r="E1152" s="32"/>
      <c r="F1152" s="20"/>
      <c r="G1152" s="54"/>
      <c r="H1152" s="54"/>
    </row>
    <row r="1153" spans="1:8" ht="15.75">
      <c r="A1153" s="41"/>
      <c r="B1153" s="27"/>
      <c r="C1153" s="27"/>
      <c r="D1153" s="24"/>
      <c r="E1153" s="32"/>
      <c r="F1153" s="20"/>
      <c r="G1153" s="54"/>
      <c r="H1153" s="54"/>
    </row>
    <row r="1154" spans="1:8" ht="15.75">
      <c r="A1154" s="41"/>
      <c r="B1154" s="27"/>
      <c r="C1154" s="27"/>
      <c r="D1154" s="24"/>
      <c r="E1154" s="32"/>
      <c r="F1154" s="20"/>
      <c r="G1154" s="54"/>
      <c r="H1154" s="54"/>
    </row>
    <row r="1155" spans="1:8" ht="15.75">
      <c r="A1155" s="26"/>
      <c r="B1155" s="27"/>
      <c r="C1155" s="27"/>
      <c r="D1155" s="24"/>
      <c r="E1155" s="32"/>
      <c r="F1155" s="20"/>
      <c r="G1155" s="54"/>
      <c r="H1155" s="54"/>
    </row>
    <row r="1156" spans="1:8" ht="15.75">
      <c r="A1156" s="41"/>
      <c r="B1156" s="27"/>
      <c r="C1156" s="27"/>
      <c r="D1156" s="24"/>
      <c r="E1156" s="32"/>
      <c r="F1156" s="20"/>
      <c r="G1156" s="54"/>
      <c r="H1156" s="54"/>
    </row>
    <row r="1157" spans="1:8" ht="15.75">
      <c r="A1157" s="41"/>
      <c r="B1157" s="27"/>
      <c r="C1157" s="27"/>
      <c r="D1157" s="22"/>
      <c r="E1157" s="32"/>
      <c r="F1157" s="20"/>
      <c r="G1157" s="54"/>
      <c r="H1157" s="54"/>
    </row>
    <row r="1158" spans="1:8" ht="15.75">
      <c r="A1158" s="17"/>
      <c r="B1158" s="27"/>
      <c r="C1158" s="27"/>
      <c r="D1158" s="24"/>
      <c r="E1158" s="32"/>
      <c r="F1158" s="20"/>
      <c r="G1158" s="54"/>
      <c r="H1158" s="54"/>
    </row>
    <row r="1159" spans="1:8" ht="15.75">
      <c r="A1159" s="45"/>
      <c r="B1159" s="70"/>
      <c r="C1159" s="57"/>
      <c r="D1159" s="74"/>
      <c r="E1159" s="76"/>
      <c r="F1159" s="16"/>
      <c r="G1159" s="54"/>
    </row>
    <row r="1160" spans="1:8" ht="15.75">
      <c r="A1160" s="17"/>
      <c r="B1160" s="27"/>
      <c r="C1160" s="63"/>
      <c r="D1160" s="59"/>
      <c r="E1160" s="31"/>
      <c r="F1160" s="20"/>
      <c r="G1160" s="54"/>
    </row>
    <row r="1161" spans="1:8" ht="15.75">
      <c r="A1161" s="17"/>
      <c r="B1161" s="27"/>
      <c r="C1161" s="63"/>
      <c r="D1161" s="22"/>
      <c r="E1161" s="31"/>
      <c r="F1161" s="20"/>
      <c r="G1161" s="54"/>
    </row>
    <row r="1162" spans="1:8" ht="15.75">
      <c r="A1162" s="17"/>
      <c r="B1162" s="27"/>
      <c r="C1162" s="63"/>
      <c r="D1162" s="24"/>
      <c r="E1162" s="31"/>
      <c r="F1162" s="20"/>
      <c r="G1162" s="54"/>
    </row>
    <row r="1163" spans="1:8" ht="15.75">
      <c r="A1163" s="17"/>
      <c r="B1163" s="27"/>
      <c r="C1163" s="63"/>
      <c r="D1163" s="24"/>
      <c r="E1163" s="31"/>
      <c r="F1163" s="20"/>
      <c r="G1163" s="54"/>
    </row>
    <row r="1164" spans="1:8" ht="15.75">
      <c r="A1164" s="17"/>
      <c r="B1164" s="27"/>
      <c r="C1164" s="63"/>
      <c r="D1164" s="24"/>
      <c r="E1164" s="31"/>
      <c r="F1164" s="20"/>
      <c r="G1164" s="54"/>
    </row>
    <row r="1165" spans="1:8" ht="15.75">
      <c r="A1165" s="17"/>
      <c r="B1165" s="27"/>
      <c r="C1165" s="63"/>
      <c r="D1165" s="24"/>
      <c r="E1165" s="31"/>
      <c r="F1165" s="20"/>
      <c r="G1165" s="54"/>
    </row>
    <row r="1166" spans="1:8" ht="15.75">
      <c r="A1166" s="34"/>
      <c r="B1166" s="27"/>
      <c r="C1166" s="63"/>
      <c r="D1166" s="24"/>
      <c r="E1166" s="31"/>
      <c r="F1166" s="20"/>
      <c r="G1166" s="54"/>
    </row>
    <row r="1167" spans="1:8" ht="15.75">
      <c r="A1167" s="39"/>
      <c r="B1167" s="46"/>
      <c r="C1167" s="46"/>
      <c r="D1167" s="22"/>
      <c r="E1167" s="27"/>
      <c r="F1167" s="20"/>
      <c r="G1167" s="54"/>
    </row>
    <row r="1168" spans="1:8" ht="15.75">
      <c r="A1168" s="17"/>
      <c r="B1168" s="27"/>
      <c r="C1168" s="27"/>
      <c r="D1168" s="22"/>
      <c r="E1168" s="27"/>
      <c r="F1168" s="20"/>
      <c r="G1168" s="25"/>
    </row>
    <row r="1169" spans="1:7" ht="15.75">
      <c r="A1169" s="34"/>
      <c r="B1169" s="27"/>
      <c r="C1169" s="27"/>
      <c r="D1169" s="22"/>
      <c r="E1169" s="27"/>
      <c r="F1169" s="20"/>
      <c r="G1169" s="54"/>
    </row>
    <row r="1170" spans="1:7" ht="15.75">
      <c r="A1170" s="26"/>
      <c r="B1170" s="27"/>
      <c r="C1170" s="27"/>
      <c r="D1170" s="22"/>
      <c r="E1170" s="27"/>
      <c r="F1170" s="37"/>
      <c r="G1170" s="54"/>
    </row>
    <row r="1171" spans="1:7" ht="15.75">
      <c r="A1171" s="17"/>
      <c r="B1171" s="27"/>
      <c r="C1171" s="63"/>
      <c r="D1171" s="59"/>
      <c r="E1171" s="31"/>
      <c r="F1171" s="20"/>
      <c r="G1171" s="54"/>
    </row>
    <row r="1172" spans="1:7" ht="15.75">
      <c r="A1172" s="17"/>
      <c r="B1172" s="27"/>
      <c r="C1172" s="63"/>
      <c r="D1172" s="25"/>
      <c r="E1172" s="31"/>
      <c r="F1172" s="20"/>
      <c r="G1172" s="54"/>
    </row>
    <row r="1173" spans="1:7" ht="15.75">
      <c r="A1173" s="26"/>
      <c r="B1173" s="27"/>
      <c r="C1173" s="63"/>
      <c r="D1173" s="24"/>
      <c r="E1173" s="31"/>
      <c r="F1173" s="20"/>
      <c r="G1173" s="54"/>
    </row>
    <row r="1174" spans="1:7" ht="15.75">
      <c r="A1174" s="39"/>
      <c r="B1174" s="27"/>
      <c r="C1174" s="63"/>
      <c r="D1174" s="24"/>
      <c r="E1174" s="27"/>
      <c r="F1174" s="20"/>
      <c r="G1174" s="54"/>
    </row>
    <row r="1175" spans="1:7" ht="15.75">
      <c r="A1175" s="34"/>
      <c r="B1175" s="27"/>
      <c r="C1175" s="63"/>
      <c r="D1175" s="24"/>
      <c r="E1175" s="27"/>
      <c r="F1175" s="20"/>
      <c r="G1175" s="54"/>
    </row>
    <row r="1176" spans="1:7" ht="15.75">
      <c r="A1176" s="34"/>
      <c r="B1176" s="27"/>
      <c r="C1176" s="63"/>
      <c r="D1176" s="24"/>
      <c r="E1176" s="27"/>
      <c r="F1176" s="20"/>
      <c r="G1176" s="54"/>
    </row>
    <row r="1177" spans="1:7" ht="15.75">
      <c r="A1177" s="17"/>
      <c r="B1177" s="27"/>
      <c r="C1177" s="63"/>
      <c r="D1177" s="24"/>
      <c r="E1177" s="27"/>
      <c r="F1177" s="20"/>
      <c r="G1177" s="54"/>
    </row>
    <row r="1178" spans="1:7" ht="15.75">
      <c r="A1178" s="34"/>
      <c r="B1178" s="27"/>
      <c r="C1178" s="63"/>
      <c r="D1178" s="24"/>
      <c r="E1178" s="27"/>
      <c r="F1178" s="20"/>
      <c r="G1178" s="54"/>
    </row>
    <row r="1179" spans="1:7" ht="15.75">
      <c r="A1179" s="34"/>
      <c r="B1179" s="27"/>
      <c r="C1179" s="63"/>
      <c r="D1179" s="24"/>
      <c r="E1179" s="27"/>
      <c r="F1179" s="20"/>
      <c r="G1179" s="54"/>
    </row>
    <row r="1180" spans="1:7" ht="15.75">
      <c r="A1180" s="39"/>
      <c r="B1180" s="27"/>
      <c r="C1180" s="63"/>
      <c r="D1180" s="24"/>
      <c r="E1180" s="27"/>
      <c r="F1180" s="20"/>
      <c r="G1180" s="54"/>
    </row>
    <row r="1181" spans="1:7" ht="15.75">
      <c r="A1181" s="34"/>
      <c r="B1181" s="27"/>
      <c r="C1181" s="63"/>
      <c r="D1181" s="24"/>
      <c r="E1181" s="27"/>
      <c r="F1181" s="20"/>
      <c r="G1181" s="54"/>
    </row>
    <row r="1182" spans="1:7" ht="15.75">
      <c r="A1182" s="34"/>
      <c r="B1182" s="27"/>
      <c r="C1182" s="63"/>
      <c r="D1182" s="24"/>
      <c r="E1182" s="27"/>
      <c r="F1182" s="20"/>
      <c r="G1182" s="54"/>
    </row>
    <row r="1183" spans="1:7" ht="15.75">
      <c r="A1183" s="39"/>
      <c r="B1183" s="27"/>
      <c r="C1183" s="63"/>
      <c r="D1183" s="24"/>
      <c r="E1183" s="27"/>
      <c r="F1183" s="20"/>
      <c r="G1183" s="54"/>
    </row>
    <row r="1184" spans="1:7" ht="15.75">
      <c r="A1184" s="34"/>
      <c r="B1184" s="27"/>
      <c r="C1184" s="63"/>
      <c r="D1184" s="24"/>
      <c r="E1184" s="27"/>
      <c r="F1184" s="20"/>
      <c r="G1184" s="54"/>
    </row>
    <row r="1185" spans="1:7" ht="15.75">
      <c r="A1185" s="17"/>
      <c r="B1185" s="27"/>
      <c r="C1185" s="63"/>
      <c r="D1185" s="22"/>
      <c r="E1185" s="27"/>
      <c r="F1185" s="20"/>
      <c r="G1185" s="54"/>
    </row>
    <row r="1186" spans="1:7" ht="15.75">
      <c r="A1186" s="17"/>
      <c r="B1186" s="27"/>
      <c r="C1186" s="63"/>
      <c r="D1186" s="24"/>
      <c r="E1186" s="27"/>
      <c r="F1186" s="20"/>
      <c r="G1186" s="54"/>
    </row>
    <row r="1187" spans="1:7" ht="15.75">
      <c r="A1187" s="17"/>
      <c r="B1187" s="27"/>
      <c r="C1187" s="63"/>
      <c r="D1187" s="24"/>
      <c r="E1187" s="77"/>
      <c r="F1187" s="20"/>
      <c r="G1187" s="54"/>
    </row>
    <row r="1188" spans="1:7" ht="15.75">
      <c r="A1188" s="17"/>
      <c r="B1188" s="27"/>
      <c r="C1188" s="63"/>
      <c r="D1188" s="24"/>
      <c r="E1188" s="27"/>
      <c r="F1188" s="20"/>
      <c r="G1188" s="54"/>
    </row>
    <row r="1189" spans="1:7" ht="15.75">
      <c r="A1189" s="34"/>
      <c r="B1189" s="27"/>
      <c r="C1189" s="46"/>
      <c r="D1189" s="24"/>
      <c r="E1189" s="27"/>
      <c r="F1189" s="20"/>
      <c r="G1189" s="54"/>
    </row>
    <row r="1190" spans="1:7" ht="15.75">
      <c r="A1190" s="26"/>
      <c r="B1190" s="27"/>
      <c r="C1190" s="46"/>
      <c r="D1190" s="24"/>
      <c r="E1190" s="27"/>
      <c r="F1190" s="20"/>
      <c r="G1190" s="54"/>
    </row>
    <row r="1191" spans="1:7" ht="15.75">
      <c r="A1191" s="26"/>
      <c r="B1191" s="27"/>
      <c r="C1191" s="46"/>
      <c r="D1191" s="24"/>
      <c r="E1191" s="27"/>
      <c r="F1191" s="20"/>
      <c r="G1191" s="54"/>
    </row>
    <row r="1192" spans="1:7" ht="15.75">
      <c r="A1192" s="34"/>
      <c r="B1192" s="27"/>
      <c r="C1192" s="46"/>
      <c r="D1192" s="24"/>
      <c r="E1192" s="27"/>
      <c r="F1192" s="20"/>
      <c r="G1192" s="54"/>
    </row>
    <row r="1193" spans="1:7" ht="15.75">
      <c r="A1193" s="26"/>
      <c r="B1193" s="27"/>
      <c r="C1193" s="46"/>
      <c r="D1193" s="24"/>
      <c r="E1193" s="27"/>
      <c r="F1193" s="20"/>
      <c r="G1193" s="54"/>
    </row>
    <row r="1194" spans="1:7" ht="15.75">
      <c r="A1194" s="26"/>
      <c r="B1194" s="27"/>
      <c r="C1194" s="46"/>
      <c r="D1194" s="24"/>
      <c r="E1194" s="27"/>
      <c r="F1194" s="20"/>
      <c r="G1194" s="54"/>
    </row>
    <row r="1195" spans="1:7" ht="15.75">
      <c r="A1195" s="34"/>
      <c r="B1195" s="27"/>
      <c r="C1195" s="46"/>
      <c r="D1195" s="24"/>
      <c r="E1195" s="27"/>
      <c r="F1195" s="20"/>
      <c r="G1195" s="54"/>
    </row>
    <row r="1196" spans="1:7" ht="15.75">
      <c r="A1196" s="26"/>
      <c r="B1196" s="27"/>
      <c r="C1196" s="46"/>
      <c r="D1196" s="24"/>
      <c r="E1196" s="27"/>
      <c r="F1196" s="20"/>
      <c r="G1196" s="54"/>
    </row>
    <row r="1197" spans="1:7" ht="15.75">
      <c r="A1197" s="26"/>
      <c r="B1197" s="27"/>
      <c r="C1197" s="46"/>
      <c r="D1197" s="24"/>
      <c r="E1197" s="27"/>
      <c r="F1197" s="20"/>
      <c r="G1197" s="54"/>
    </row>
    <row r="1198" spans="1:7" ht="15.75">
      <c r="A1198" s="34"/>
      <c r="B1198" s="27"/>
      <c r="C1198" s="46"/>
      <c r="D1198" s="24"/>
      <c r="E1198" s="27"/>
      <c r="F1198" s="20"/>
      <c r="G1198" s="54"/>
    </row>
    <row r="1199" spans="1:7" ht="15.75">
      <c r="A1199" s="26"/>
      <c r="B1199" s="27"/>
      <c r="C1199" s="46"/>
      <c r="D1199" s="24"/>
      <c r="E1199" s="27"/>
      <c r="F1199" s="20"/>
      <c r="G1199" s="54"/>
    </row>
    <row r="1200" spans="1:7" ht="15.75">
      <c r="A1200" s="36"/>
      <c r="B1200" s="27"/>
      <c r="C1200" s="46"/>
      <c r="D1200" s="24"/>
      <c r="E1200" s="27"/>
      <c r="F1200" s="20"/>
      <c r="G1200" s="54"/>
    </row>
    <row r="1201" spans="1:7" ht="15.75">
      <c r="A1201" s="34"/>
      <c r="B1201" s="27"/>
      <c r="C1201" s="46"/>
      <c r="D1201" s="24"/>
      <c r="E1201" s="27"/>
      <c r="F1201" s="20"/>
      <c r="G1201" s="54"/>
    </row>
    <row r="1202" spans="1:7" ht="15.75">
      <c r="A1202" s="26"/>
      <c r="B1202" s="27"/>
      <c r="C1202" s="46"/>
      <c r="D1202" s="24"/>
      <c r="E1202" s="27"/>
      <c r="F1202" s="20"/>
      <c r="G1202" s="54"/>
    </row>
    <row r="1203" spans="1:7" ht="15.75">
      <c r="A1203" s="17"/>
      <c r="B1203" s="27"/>
      <c r="C1203" s="63"/>
      <c r="D1203" s="24"/>
      <c r="E1203" s="27"/>
      <c r="F1203" s="20"/>
      <c r="G1203" s="54"/>
    </row>
    <row r="1204" spans="1:7" ht="15.75">
      <c r="A1204" s="36"/>
      <c r="B1204" s="27"/>
      <c r="C1204" s="63"/>
      <c r="D1204" s="24"/>
      <c r="E1204" s="27"/>
      <c r="F1204" s="20"/>
      <c r="G1204" s="54"/>
    </row>
    <row r="1205" spans="1:7" ht="15.75">
      <c r="A1205" s="78"/>
      <c r="B1205" s="21"/>
      <c r="C1205" s="31"/>
      <c r="D1205" s="24"/>
      <c r="E1205" s="27"/>
      <c r="F1205" s="20"/>
      <c r="G1205" s="54"/>
    </row>
    <row r="1206" spans="1:7" ht="15.75">
      <c r="A1206" s="26"/>
      <c r="B1206" s="21"/>
      <c r="C1206" s="31"/>
      <c r="D1206" s="24"/>
      <c r="E1206" s="31"/>
      <c r="F1206" s="20"/>
      <c r="G1206" s="54"/>
    </row>
    <row r="1207" spans="1:7" ht="15.75">
      <c r="A1207" s="26"/>
      <c r="B1207" s="21"/>
      <c r="C1207" s="31"/>
      <c r="D1207" s="24"/>
      <c r="E1207" s="31"/>
      <c r="F1207" s="33"/>
      <c r="G1207" s="54"/>
    </row>
    <row r="1208" spans="1:7" ht="15.75">
      <c r="A1208" s="56"/>
      <c r="B1208" s="21"/>
      <c r="C1208" s="31"/>
      <c r="D1208" s="24"/>
      <c r="E1208" s="31"/>
      <c r="F1208" s="33"/>
      <c r="G1208" s="54"/>
    </row>
    <row r="1209" spans="1:7" ht="15.75">
      <c r="A1209" s="34"/>
      <c r="B1209" s="21"/>
      <c r="C1209" s="31"/>
      <c r="D1209" s="24"/>
      <c r="E1209" s="31"/>
      <c r="F1209" s="20"/>
      <c r="G1209" s="54"/>
    </row>
    <row r="1210" spans="1:7" ht="15.75">
      <c r="A1210" s="17"/>
      <c r="B1210" s="21"/>
      <c r="C1210" s="31"/>
      <c r="D1210" s="24"/>
      <c r="E1210" s="31"/>
      <c r="F1210" s="33"/>
      <c r="G1210" s="54"/>
    </row>
    <row r="1211" spans="1:7" ht="15.75">
      <c r="A1211" s="17"/>
      <c r="B1211" s="27"/>
      <c r="C1211" s="53"/>
      <c r="D1211" s="24"/>
      <c r="E1211" s="31"/>
      <c r="F1211" s="33"/>
      <c r="G1211" s="54"/>
    </row>
    <row r="1212" spans="1:7" ht="15.75">
      <c r="A1212" s="78"/>
      <c r="B1212" s="21"/>
      <c r="C1212" s="53"/>
      <c r="D1212" s="59"/>
      <c r="E1212" s="31"/>
      <c r="F1212" s="20"/>
      <c r="G1212" s="54"/>
    </row>
    <row r="1213" spans="1:7" ht="15.75">
      <c r="A1213" s="17"/>
      <c r="B1213" s="18"/>
      <c r="C1213" s="53"/>
      <c r="D1213" s="22"/>
      <c r="E1213" s="27"/>
      <c r="F1213" s="20"/>
      <c r="G1213" s="54"/>
    </row>
    <row r="1214" spans="1:7" ht="15.75">
      <c r="A1214" s="17"/>
      <c r="B1214" s="18"/>
      <c r="C1214" s="53"/>
      <c r="D1214" s="24"/>
      <c r="E1214" s="27"/>
      <c r="F1214" s="20"/>
      <c r="G1214" s="54"/>
    </row>
    <row r="1215" spans="1:7" ht="15.75">
      <c r="A1215" s="36"/>
      <c r="B1215" s="18"/>
      <c r="C1215" s="53"/>
      <c r="D1215" s="24"/>
      <c r="E1215" s="27"/>
      <c r="F1215" s="20"/>
      <c r="G1215" s="54"/>
    </row>
    <row r="1216" spans="1:7" ht="15.75">
      <c r="A1216" s="26"/>
      <c r="B1216" s="18"/>
      <c r="C1216" s="53"/>
      <c r="D1216" s="24"/>
      <c r="E1216" s="27"/>
      <c r="F1216" s="20"/>
      <c r="G1216" s="54"/>
    </row>
    <row r="1217" spans="1:7" ht="15.75">
      <c r="A1217" s="26"/>
      <c r="B1217" s="18"/>
      <c r="C1217" s="53"/>
      <c r="D1217" s="24"/>
      <c r="E1217" s="27"/>
      <c r="F1217" s="20"/>
      <c r="G1217" s="54"/>
    </row>
    <row r="1218" spans="1:7" ht="15.75">
      <c r="A1218" s="26"/>
      <c r="B1218" s="18"/>
      <c r="C1218" s="53"/>
      <c r="D1218" s="24"/>
      <c r="E1218" s="27"/>
      <c r="F1218" s="20"/>
      <c r="G1218" s="54"/>
    </row>
    <row r="1219" spans="1:7" ht="15.75">
      <c r="A1219" s="42"/>
      <c r="B1219" s="18"/>
      <c r="C1219" s="53"/>
      <c r="D1219" s="24"/>
      <c r="E1219" s="32"/>
      <c r="F1219" s="20"/>
      <c r="G1219" s="54"/>
    </row>
    <row r="1220" spans="1:7" ht="15.75">
      <c r="A1220" s="42"/>
      <c r="B1220" s="18"/>
      <c r="C1220" s="53"/>
      <c r="D1220" s="24"/>
      <c r="E1220" s="27"/>
      <c r="F1220" s="20"/>
      <c r="G1220" s="54"/>
    </row>
    <row r="1221" spans="1:7" ht="15.75">
      <c r="A1221" s="26"/>
      <c r="B1221" s="18"/>
      <c r="C1221" s="53"/>
      <c r="D1221" s="22"/>
      <c r="E1221" s="32"/>
      <c r="F1221" s="20"/>
      <c r="G1221" s="54"/>
    </row>
    <row r="1222" spans="1:7" ht="15.75">
      <c r="A1222" s="42"/>
      <c r="B1222" s="18"/>
      <c r="C1222" s="53"/>
      <c r="D1222" s="22"/>
      <c r="E1222" s="32"/>
      <c r="F1222" s="20"/>
      <c r="G1222" s="54"/>
    </row>
    <row r="1223" spans="1:7" ht="15.75">
      <c r="A1223" s="42"/>
      <c r="B1223" s="18"/>
      <c r="C1223" s="53"/>
      <c r="D1223" s="22"/>
      <c r="E1223" s="27"/>
      <c r="F1223" s="20"/>
      <c r="G1223" s="54"/>
    </row>
    <row r="1224" spans="1:7" ht="15.75">
      <c r="A1224" s="26"/>
      <c r="B1224" s="18"/>
      <c r="C1224" s="53"/>
      <c r="D1224" s="22"/>
      <c r="E1224" s="27"/>
      <c r="F1224" s="20"/>
      <c r="G1224" s="54"/>
    </row>
    <row r="1225" spans="1:7" ht="15.75">
      <c r="A1225" s="17"/>
      <c r="B1225" s="21"/>
      <c r="C1225" s="53"/>
      <c r="D1225" s="22"/>
      <c r="E1225" s="31"/>
      <c r="F1225" s="20"/>
      <c r="G1225" s="54"/>
    </row>
    <row r="1226" spans="1:7" ht="15.75">
      <c r="A1226" s="17"/>
      <c r="B1226" s="21"/>
      <c r="C1226" s="53"/>
      <c r="D1226" s="24"/>
      <c r="E1226" s="31"/>
      <c r="F1226" s="20"/>
      <c r="G1226" s="54"/>
    </row>
    <row r="1227" spans="1:7" ht="15.75">
      <c r="A1227" s="17"/>
      <c r="B1227" s="21"/>
      <c r="C1227" s="53"/>
      <c r="D1227" s="24"/>
      <c r="E1227" s="31"/>
      <c r="F1227" s="20"/>
      <c r="G1227" s="54"/>
    </row>
    <row r="1228" spans="1:7" ht="15.75">
      <c r="A1228" s="17"/>
      <c r="B1228" s="21"/>
      <c r="C1228" s="31"/>
      <c r="D1228" s="24"/>
      <c r="E1228" s="31"/>
      <c r="F1228" s="20"/>
      <c r="G1228" s="54"/>
    </row>
    <row r="1229" spans="1:7" ht="15.75">
      <c r="A1229" s="56"/>
      <c r="B1229" s="27"/>
      <c r="C1229" s="53"/>
      <c r="D1229" s="24"/>
      <c r="E1229" s="18"/>
      <c r="F1229" s="20"/>
      <c r="G1229" s="54"/>
    </row>
    <row r="1230" spans="1:7" ht="15.75">
      <c r="A1230" s="17"/>
      <c r="B1230" s="18"/>
      <c r="C1230" s="53"/>
      <c r="D1230" s="24"/>
      <c r="E1230" s="18"/>
      <c r="F1230" s="20"/>
      <c r="G1230" s="54"/>
    </row>
    <row r="1231" spans="1:7" ht="15.75">
      <c r="A1231" s="29"/>
      <c r="B1231" s="18"/>
      <c r="C1231" s="53"/>
      <c r="D1231" s="24"/>
      <c r="E1231" s="21"/>
      <c r="F1231" s="20"/>
      <c r="G1231" s="54"/>
    </row>
    <row r="1232" spans="1:7" ht="15.75">
      <c r="A1232" s="17"/>
      <c r="B1232" s="18"/>
      <c r="C1232" s="53"/>
      <c r="D1232" s="24"/>
      <c r="E1232" s="21"/>
      <c r="F1232" s="20"/>
      <c r="G1232" s="54"/>
    </row>
    <row r="1233" spans="1:7" ht="15.75">
      <c r="A1233" s="17"/>
      <c r="B1233" s="18"/>
      <c r="C1233" s="53"/>
      <c r="D1233" s="24"/>
      <c r="E1233" s="27"/>
      <c r="F1233" s="20"/>
      <c r="G1233" s="54"/>
    </row>
    <row r="1234" spans="1:7" ht="15.75">
      <c r="A1234" s="26"/>
      <c r="B1234" s="18"/>
      <c r="C1234" s="27"/>
      <c r="D1234" s="59"/>
      <c r="E1234" s="27"/>
      <c r="F1234" s="20"/>
      <c r="G1234" s="54"/>
    </row>
    <row r="1235" spans="1:7" ht="15.75">
      <c r="A1235" s="79"/>
      <c r="B1235" s="69"/>
      <c r="C1235" s="70"/>
      <c r="D1235" s="74"/>
      <c r="E1235" s="70"/>
      <c r="F1235" s="16"/>
      <c r="G1235" s="54"/>
    </row>
    <row r="1236" spans="1:7" ht="15.75">
      <c r="A1236" s="42"/>
      <c r="B1236" s="18"/>
      <c r="C1236" s="63"/>
      <c r="D1236" s="59"/>
      <c r="E1236" s="27"/>
      <c r="F1236" s="20"/>
      <c r="G1236" s="54"/>
    </row>
    <row r="1237" spans="1:7" ht="15.75">
      <c r="A1237" s="17"/>
      <c r="B1237" s="18"/>
      <c r="C1237" s="63"/>
      <c r="D1237" s="22"/>
      <c r="E1237" s="27"/>
      <c r="F1237" s="20"/>
      <c r="G1237" s="54"/>
    </row>
    <row r="1238" spans="1:7" ht="15.75">
      <c r="A1238" s="17"/>
      <c r="B1238" s="18"/>
      <c r="C1238" s="63"/>
      <c r="D1238" s="24"/>
      <c r="E1238" s="27"/>
      <c r="F1238" s="33"/>
      <c r="G1238" s="54"/>
    </row>
    <row r="1239" spans="1:7" ht="15.75">
      <c r="A1239" s="41"/>
      <c r="B1239" s="18"/>
      <c r="C1239" s="63"/>
      <c r="D1239" s="24"/>
      <c r="E1239" s="21"/>
      <c r="F1239" s="33"/>
      <c r="G1239" s="54"/>
    </row>
    <row r="1240" spans="1:7" ht="15.75">
      <c r="A1240" s="17"/>
      <c r="B1240" s="18"/>
      <c r="C1240" s="63"/>
      <c r="D1240" s="24"/>
      <c r="E1240" s="31"/>
      <c r="F1240" s="20"/>
      <c r="G1240" s="54"/>
    </row>
    <row r="1241" spans="1:7" ht="15.75">
      <c r="A1241" s="56"/>
      <c r="B1241" s="18"/>
      <c r="C1241" s="63"/>
      <c r="D1241" s="24"/>
      <c r="E1241" s="18"/>
      <c r="F1241" s="20"/>
      <c r="G1241" s="54"/>
    </row>
    <row r="1242" spans="1:7" ht="15.75">
      <c r="A1242" s="41"/>
      <c r="B1242" s="18"/>
      <c r="C1242" s="63"/>
      <c r="D1242" s="24"/>
      <c r="E1242" s="32"/>
      <c r="F1242" s="20"/>
      <c r="G1242" s="54"/>
    </row>
    <row r="1243" spans="1:7" ht="15.75">
      <c r="A1243" s="41"/>
      <c r="B1243" s="18"/>
      <c r="C1243" s="63"/>
      <c r="D1243" s="24"/>
      <c r="E1243" s="27"/>
      <c r="F1243" s="20"/>
      <c r="G1243" s="54"/>
    </row>
    <row r="1244" spans="1:7" ht="15.75">
      <c r="A1244" s="26"/>
      <c r="B1244" s="18"/>
      <c r="C1244" s="63"/>
      <c r="D1244" s="24"/>
      <c r="E1244" s="27"/>
      <c r="F1244" s="20"/>
      <c r="G1244" s="54"/>
    </row>
    <row r="1245" spans="1:7" ht="15.75">
      <c r="A1245" s="17"/>
      <c r="B1245" s="18"/>
      <c r="C1245" s="63"/>
      <c r="D1245" s="24"/>
      <c r="E1245" s="27"/>
      <c r="F1245" s="20"/>
      <c r="G1245" s="54"/>
    </row>
    <row r="1246" spans="1:7" ht="15.75">
      <c r="A1246" s="50"/>
      <c r="B1246" s="18"/>
      <c r="C1246" s="63"/>
      <c r="D1246" s="24"/>
      <c r="E1246" s="27"/>
      <c r="F1246" s="20"/>
      <c r="G1246" s="54"/>
    </row>
    <row r="1247" spans="1:7" ht="15.75">
      <c r="A1247" s="26"/>
      <c r="B1247" s="18"/>
      <c r="C1247" s="63"/>
      <c r="D1247" s="24"/>
      <c r="E1247" s="27"/>
      <c r="F1247" s="20"/>
      <c r="G1247" s="54"/>
    </row>
    <row r="1248" spans="1:7" ht="15.75">
      <c r="A1248" s="17"/>
      <c r="B1248" s="18"/>
      <c r="C1248" s="63"/>
      <c r="D1248" s="24"/>
      <c r="E1248" s="32"/>
      <c r="F1248" s="20"/>
      <c r="G1248" s="54"/>
    </row>
    <row r="1249" spans="1:7" ht="15.75">
      <c r="A1249" s="26"/>
      <c r="B1249" s="18"/>
      <c r="C1249" s="63"/>
      <c r="D1249" s="24"/>
      <c r="E1249" s="32"/>
      <c r="F1249" s="20"/>
      <c r="G1249" s="54"/>
    </row>
    <row r="1250" spans="1:7" ht="15.75">
      <c r="A1250" s="26"/>
      <c r="B1250" s="18"/>
      <c r="C1250" s="63"/>
      <c r="D1250" s="24"/>
      <c r="E1250" s="43"/>
      <c r="F1250" s="20"/>
      <c r="G1250" s="54"/>
    </row>
    <row r="1251" spans="1:7" ht="15.75">
      <c r="A1251" s="41"/>
      <c r="B1251" s="18"/>
      <c r="C1251" s="63"/>
      <c r="D1251" s="24"/>
      <c r="E1251" s="32"/>
      <c r="F1251" s="20"/>
      <c r="G1251" s="54"/>
    </row>
    <row r="1252" spans="1:7" ht="15.75">
      <c r="A1252" s="50"/>
      <c r="B1252" s="18"/>
      <c r="C1252" s="63"/>
      <c r="D1252" s="24"/>
      <c r="E1252" s="32"/>
      <c r="F1252" s="20"/>
      <c r="G1252" s="54"/>
    </row>
    <row r="1253" spans="1:7" ht="15.75">
      <c r="A1253" s="41"/>
      <c r="B1253" s="18"/>
      <c r="C1253" s="63"/>
      <c r="D1253" s="24"/>
      <c r="E1253" s="32"/>
      <c r="F1253" s="20"/>
      <c r="G1253" s="54"/>
    </row>
    <row r="1254" spans="1:7" ht="15.75">
      <c r="A1254" s="50"/>
      <c r="B1254" s="18"/>
      <c r="C1254" s="63"/>
      <c r="D1254" s="24"/>
      <c r="E1254" s="27"/>
      <c r="F1254" s="20"/>
      <c r="G1254" s="54"/>
    </row>
    <row r="1255" spans="1:7" ht="15.75">
      <c r="A1255" s="29"/>
      <c r="B1255" s="18"/>
      <c r="C1255" s="63"/>
      <c r="D1255" s="24"/>
      <c r="E1255" s="27"/>
      <c r="F1255" s="20"/>
      <c r="G1255" s="54"/>
    </row>
    <row r="1256" spans="1:7" ht="15.75">
      <c r="A1256" s="26"/>
      <c r="B1256" s="18"/>
      <c r="C1256" s="63"/>
      <c r="D1256" s="24"/>
      <c r="E1256" s="27"/>
      <c r="F1256" s="33"/>
      <c r="G1256" s="54"/>
    </row>
    <row r="1257" spans="1:7" ht="15.75">
      <c r="A1257" s="17"/>
      <c r="B1257" s="18"/>
      <c r="C1257" s="63"/>
      <c r="D1257" s="22"/>
      <c r="E1257" s="21"/>
      <c r="F1257" s="20"/>
    </row>
    <row r="1258" spans="1:7" ht="15.75">
      <c r="A1258" s="36"/>
      <c r="B1258" s="18"/>
      <c r="C1258" s="63"/>
      <c r="D1258" s="24"/>
      <c r="E1258" s="21"/>
      <c r="F1258" s="20"/>
    </row>
    <row r="1259" spans="1:7" ht="15.75">
      <c r="A1259" s="26"/>
      <c r="B1259" s="18"/>
      <c r="C1259" s="63"/>
      <c r="D1259" s="24"/>
      <c r="E1259" s="53"/>
      <c r="F1259" s="20"/>
      <c r="G1259" s="54"/>
    </row>
    <row r="1260" spans="1:7" ht="15.75">
      <c r="A1260" s="29"/>
      <c r="B1260" s="18"/>
      <c r="C1260" s="63"/>
      <c r="D1260" s="24"/>
      <c r="E1260" s="21"/>
      <c r="F1260" s="33"/>
      <c r="G1260" s="54"/>
    </row>
    <row r="1261" spans="1:7" ht="15.75">
      <c r="A1261" s="41"/>
      <c r="B1261" s="18"/>
      <c r="C1261" s="63"/>
      <c r="D1261" s="24"/>
      <c r="E1261" s="62"/>
      <c r="F1261" s="20"/>
    </row>
    <row r="1262" spans="1:7" ht="15.75">
      <c r="A1262" s="41"/>
      <c r="B1262" s="18"/>
      <c r="C1262" s="63"/>
      <c r="D1262" s="24"/>
      <c r="E1262" s="32"/>
      <c r="F1262" s="20"/>
    </row>
    <row r="1263" spans="1:7" ht="15.75">
      <c r="A1263" s="50"/>
      <c r="B1263" s="18"/>
      <c r="C1263" s="63"/>
      <c r="D1263" s="24"/>
      <c r="E1263" s="32"/>
      <c r="F1263" s="20"/>
    </row>
    <row r="1264" spans="1:7" ht="15.75">
      <c r="A1264" s="42"/>
      <c r="B1264" s="18"/>
      <c r="C1264" s="63"/>
      <c r="D1264" s="24"/>
      <c r="E1264" s="32"/>
      <c r="F1264" s="20"/>
    </row>
    <row r="1265" spans="1:7" ht="15.75">
      <c r="A1265" s="42"/>
      <c r="B1265" s="18"/>
      <c r="C1265" s="63"/>
      <c r="D1265" s="24"/>
      <c r="E1265" s="32"/>
      <c r="F1265" s="20"/>
    </row>
    <row r="1266" spans="1:7" ht="15.75">
      <c r="A1266" s="41"/>
      <c r="B1266" s="18"/>
      <c r="C1266" s="63"/>
      <c r="D1266" s="24"/>
      <c r="E1266" s="62"/>
      <c r="F1266" s="20"/>
    </row>
    <row r="1267" spans="1:7" ht="15.75">
      <c r="A1267" s="41"/>
      <c r="B1267" s="18"/>
      <c r="C1267" s="63"/>
      <c r="D1267" s="24"/>
      <c r="E1267" s="32"/>
      <c r="F1267" s="20"/>
    </row>
    <row r="1268" spans="1:7" ht="15.75">
      <c r="A1268" s="50"/>
      <c r="B1268" s="18"/>
      <c r="C1268" s="63"/>
      <c r="D1268" s="24"/>
      <c r="E1268" s="32"/>
      <c r="F1268" s="20"/>
    </row>
    <row r="1269" spans="1:7" ht="15.75">
      <c r="A1269" s="42"/>
      <c r="B1269" s="18"/>
      <c r="C1269" s="63"/>
      <c r="D1269" s="24"/>
      <c r="E1269" s="21"/>
      <c r="F1269" s="20"/>
      <c r="G1269" s="54"/>
    </row>
    <row r="1270" spans="1:7" ht="15.75">
      <c r="A1270" s="26"/>
      <c r="B1270" s="18"/>
      <c r="C1270" s="63"/>
      <c r="D1270" s="24"/>
      <c r="E1270" s="53"/>
      <c r="F1270" s="20"/>
      <c r="G1270" s="54"/>
    </row>
    <row r="1271" spans="1:7" ht="15.75">
      <c r="A1271" s="29"/>
      <c r="B1271" s="18"/>
      <c r="C1271" s="63"/>
      <c r="D1271" s="24"/>
      <c r="E1271" s="21"/>
      <c r="F1271" s="33"/>
      <c r="G1271" s="54"/>
    </row>
    <row r="1272" spans="1:7" ht="15.75">
      <c r="A1272" s="41"/>
      <c r="B1272" s="18"/>
      <c r="C1272" s="63"/>
      <c r="D1272" s="24"/>
      <c r="E1272" s="62"/>
      <c r="F1272" s="20"/>
    </row>
    <row r="1273" spans="1:7" ht="15.75">
      <c r="A1273" s="41"/>
      <c r="B1273" s="18"/>
      <c r="C1273" s="63"/>
      <c r="D1273" s="24"/>
      <c r="E1273" s="32"/>
      <c r="F1273" s="20"/>
    </row>
    <row r="1274" spans="1:7" ht="15.75">
      <c r="A1274" s="50"/>
      <c r="B1274" s="18"/>
      <c r="C1274" s="63"/>
      <c r="D1274" s="24"/>
      <c r="E1274" s="32"/>
      <c r="F1274" s="20"/>
    </row>
    <row r="1275" spans="1:7" ht="15.75">
      <c r="A1275" s="42"/>
      <c r="B1275" s="18"/>
      <c r="C1275" s="63"/>
      <c r="D1275" s="24"/>
      <c r="E1275" s="32"/>
      <c r="F1275" s="20"/>
    </row>
    <row r="1276" spans="1:7" ht="15.75">
      <c r="A1276" s="26"/>
      <c r="B1276" s="18"/>
      <c r="C1276" s="63"/>
      <c r="D1276" s="24"/>
      <c r="E1276" s="53"/>
      <c r="F1276" s="20"/>
      <c r="G1276" s="54"/>
    </row>
    <row r="1277" spans="1:7" ht="15.75">
      <c r="A1277" s="29"/>
      <c r="B1277" s="18"/>
      <c r="C1277" s="63"/>
      <c r="D1277" s="24"/>
      <c r="E1277" s="21"/>
      <c r="F1277" s="33"/>
      <c r="G1277" s="54"/>
    </row>
    <row r="1278" spans="1:7" ht="15.75">
      <c r="A1278" s="42"/>
      <c r="B1278" s="18"/>
      <c r="C1278" s="63"/>
      <c r="D1278" s="24"/>
      <c r="E1278" s="21"/>
      <c r="F1278" s="20"/>
      <c r="G1278" s="54"/>
    </row>
    <row r="1279" spans="1:7" ht="15.75">
      <c r="A1279" s="26"/>
      <c r="B1279" s="18"/>
      <c r="C1279" s="63"/>
      <c r="D1279" s="24"/>
      <c r="E1279" s="53"/>
      <c r="F1279" s="20"/>
      <c r="G1279" s="54"/>
    </row>
    <row r="1280" spans="1:7" ht="15.75">
      <c r="A1280" s="29"/>
      <c r="B1280" s="18"/>
      <c r="C1280" s="63"/>
      <c r="D1280" s="24"/>
      <c r="E1280" s="21"/>
      <c r="F1280" s="33"/>
      <c r="G1280" s="54"/>
    </row>
    <row r="1281" spans="1:7" ht="15.75">
      <c r="A1281" s="17"/>
      <c r="B1281" s="18"/>
      <c r="C1281" s="63"/>
      <c r="D1281" s="24"/>
      <c r="E1281" s="21"/>
      <c r="F1281" s="20"/>
    </row>
    <row r="1282" spans="1:7" ht="15.75">
      <c r="A1282" s="17"/>
      <c r="B1282" s="18"/>
      <c r="C1282" s="63"/>
      <c r="D1282" s="24"/>
      <c r="E1282" s="21"/>
      <c r="F1282" s="20"/>
    </row>
    <row r="1283" spans="1:7" ht="15.75">
      <c r="A1283" s="26"/>
      <c r="B1283" s="18"/>
      <c r="C1283" s="63"/>
      <c r="D1283" s="24"/>
      <c r="E1283" s="53"/>
      <c r="F1283" s="20"/>
      <c r="G1283" s="54"/>
    </row>
    <row r="1284" spans="1:7" ht="15.75">
      <c r="A1284" s="29"/>
      <c r="B1284" s="18"/>
      <c r="C1284" s="63"/>
      <c r="D1284" s="24"/>
      <c r="E1284" s="21"/>
      <c r="F1284" s="33"/>
      <c r="G1284" s="54"/>
    </row>
    <row r="1285" spans="1:7" ht="15.75">
      <c r="A1285" s="36"/>
      <c r="B1285" s="18"/>
      <c r="C1285" s="63"/>
      <c r="D1285" s="22"/>
      <c r="E1285" s="32"/>
      <c r="F1285" s="20"/>
      <c r="G1285" s="54"/>
    </row>
    <row r="1286" spans="1:7" ht="15.75">
      <c r="A1286" s="26"/>
      <c r="B1286" s="18"/>
      <c r="C1286" s="63"/>
      <c r="D1286" s="22"/>
      <c r="E1286" s="32"/>
      <c r="F1286" s="20"/>
    </row>
    <row r="1287" spans="1:7" ht="15.75">
      <c r="A1287" s="41"/>
      <c r="B1287" s="18"/>
      <c r="C1287" s="63"/>
      <c r="D1287" s="22"/>
      <c r="E1287" s="62"/>
      <c r="F1287" s="20"/>
    </row>
    <row r="1288" spans="1:7" ht="15.75">
      <c r="A1288" s="41"/>
      <c r="B1288" s="18"/>
      <c r="C1288" s="63"/>
      <c r="D1288" s="22"/>
      <c r="E1288" s="32"/>
      <c r="F1288" s="20"/>
    </row>
    <row r="1289" spans="1:7" ht="15.75">
      <c r="A1289" s="50"/>
      <c r="B1289" s="18"/>
      <c r="C1289" s="63"/>
      <c r="D1289" s="22"/>
      <c r="E1289" s="32"/>
      <c r="F1289" s="20"/>
    </row>
    <row r="1290" spans="1:7" ht="15.75">
      <c r="A1290" s="26"/>
      <c r="B1290" s="27"/>
      <c r="C1290" s="63"/>
      <c r="D1290" s="59"/>
      <c r="E1290" s="27"/>
      <c r="F1290" s="20"/>
      <c r="G1290" s="54"/>
    </row>
    <row r="1291" spans="1:7" ht="15.75">
      <c r="A1291" s="17"/>
      <c r="B1291" s="18"/>
      <c r="C1291" s="63"/>
      <c r="D1291" s="22"/>
      <c r="E1291" s="27"/>
      <c r="F1291" s="20"/>
      <c r="G1291" s="54"/>
    </row>
    <row r="1292" spans="1:7" ht="15.75">
      <c r="A1292" s="17"/>
      <c r="B1292" s="18"/>
      <c r="C1292" s="63"/>
      <c r="D1292" s="24"/>
      <c r="E1292" s="27"/>
      <c r="F1292" s="20"/>
      <c r="G1292" s="54"/>
    </row>
    <row r="1293" spans="1:7" ht="15.75">
      <c r="A1293" s="36"/>
      <c r="B1293" s="18"/>
      <c r="C1293" s="63"/>
      <c r="D1293" s="24"/>
      <c r="E1293" s="27"/>
      <c r="F1293" s="20"/>
      <c r="G1293" s="54"/>
    </row>
    <row r="1294" spans="1:7" ht="15.75">
      <c r="A1294" s="26"/>
      <c r="B1294" s="27"/>
      <c r="C1294" s="63"/>
      <c r="D1294" s="24"/>
      <c r="E1294" s="27"/>
      <c r="F1294" s="20"/>
      <c r="G1294" s="54"/>
    </row>
    <row r="1295" spans="1:7" ht="15.75">
      <c r="A1295" s="26"/>
      <c r="B1295" s="21"/>
      <c r="C1295" s="63"/>
      <c r="D1295" s="24"/>
      <c r="E1295" s="27"/>
      <c r="F1295" s="20"/>
    </row>
    <row r="1296" spans="1:7" ht="15.75">
      <c r="A1296" s="41"/>
      <c r="B1296" s="18"/>
      <c r="C1296" s="63"/>
      <c r="D1296" s="24"/>
      <c r="E1296" s="62"/>
      <c r="F1296" s="20"/>
    </row>
    <row r="1297" spans="1:7" ht="15.75">
      <c r="A1297" s="41"/>
      <c r="B1297" s="18"/>
      <c r="C1297" s="63"/>
      <c r="D1297" s="24"/>
      <c r="E1297" s="32"/>
      <c r="F1297" s="20"/>
    </row>
    <row r="1298" spans="1:7" ht="15.75">
      <c r="A1298" s="26"/>
      <c r="B1298" s="18"/>
      <c r="C1298" s="63"/>
      <c r="D1298" s="24"/>
      <c r="E1298" s="27"/>
      <c r="F1298" s="20"/>
      <c r="G1298" s="54"/>
    </row>
    <row r="1299" spans="1:7" ht="15.75">
      <c r="A1299" s="36"/>
      <c r="B1299" s="27"/>
      <c r="C1299" s="63"/>
      <c r="D1299" s="24"/>
      <c r="E1299" s="27"/>
      <c r="F1299" s="20"/>
      <c r="G1299" s="54"/>
    </row>
    <row r="1300" spans="1:7" ht="15.75">
      <c r="A1300" s="26"/>
      <c r="B1300" s="27"/>
      <c r="C1300" s="63"/>
      <c r="D1300" s="24"/>
      <c r="E1300" s="27"/>
      <c r="F1300" s="20"/>
      <c r="G1300" s="54"/>
    </row>
    <row r="1301" spans="1:7" ht="15.75">
      <c r="A1301" s="26"/>
      <c r="B1301" s="21"/>
      <c r="C1301" s="63"/>
      <c r="D1301" s="24"/>
      <c r="E1301" s="27"/>
      <c r="F1301" s="20"/>
    </row>
    <row r="1302" spans="1:7" ht="15.75">
      <c r="A1302" s="17"/>
      <c r="B1302" s="21"/>
      <c r="C1302" s="63"/>
      <c r="D1302" s="24"/>
      <c r="E1302" s="27"/>
      <c r="F1302" s="20"/>
    </row>
    <row r="1303" spans="1:7" ht="15.75">
      <c r="A1303" s="41"/>
      <c r="B1303" s="21"/>
      <c r="C1303" s="63"/>
      <c r="D1303" s="24"/>
      <c r="E1303" s="27"/>
      <c r="F1303" s="20"/>
    </row>
    <row r="1304" spans="1:7" ht="15.75">
      <c r="A1304" s="41"/>
      <c r="B1304" s="21"/>
      <c r="C1304" s="63"/>
      <c r="D1304" s="24"/>
      <c r="E1304" s="27"/>
      <c r="F1304" s="20"/>
    </row>
    <row r="1305" spans="1:7" ht="15.75">
      <c r="A1305" s="17"/>
      <c r="B1305" s="18"/>
      <c r="C1305" s="63"/>
      <c r="D1305" s="24"/>
      <c r="E1305" s="31"/>
      <c r="F1305" s="20"/>
    </row>
    <row r="1306" spans="1:7" ht="15.75">
      <c r="A1306" s="56"/>
      <c r="B1306" s="18"/>
      <c r="C1306" s="63"/>
      <c r="D1306" s="24"/>
      <c r="E1306" s="18"/>
      <c r="F1306" s="20"/>
    </row>
    <row r="1307" spans="1:7" ht="15.75">
      <c r="A1307" s="56"/>
      <c r="B1307" s="18"/>
      <c r="C1307" s="63"/>
      <c r="D1307" s="24"/>
      <c r="E1307" s="18"/>
      <c r="F1307" s="20"/>
    </row>
    <row r="1308" spans="1:7" ht="15.75">
      <c r="A1308" s="17"/>
      <c r="B1308" s="18"/>
      <c r="C1308" s="63"/>
      <c r="D1308" s="24"/>
      <c r="E1308" s="31"/>
      <c r="F1308" s="20"/>
    </row>
    <row r="1309" spans="1:7" ht="15.75">
      <c r="A1309" s="56"/>
      <c r="B1309" s="18"/>
      <c r="C1309" s="63"/>
      <c r="D1309" s="24"/>
      <c r="E1309" s="18"/>
      <c r="F1309" s="20"/>
    </row>
    <row r="1310" spans="1:7" ht="15.75">
      <c r="A1310" s="56"/>
      <c r="B1310" s="18"/>
      <c r="C1310" s="63"/>
      <c r="D1310" s="24"/>
      <c r="E1310" s="18"/>
      <c r="F1310" s="20"/>
    </row>
    <row r="1311" spans="1:7" ht="15.75">
      <c r="A1311" s="17"/>
      <c r="B1311" s="18"/>
      <c r="C1311" s="63"/>
      <c r="D1311" s="24"/>
      <c r="E1311" s="31"/>
      <c r="F1311" s="20"/>
    </row>
    <row r="1312" spans="1:7" ht="15.75">
      <c r="A1312" s="56"/>
      <c r="B1312" s="18"/>
      <c r="C1312" s="63"/>
      <c r="D1312" s="24"/>
      <c r="E1312" s="18"/>
      <c r="F1312" s="20"/>
    </row>
    <row r="1313" spans="1:7" ht="15.75">
      <c r="A1313" s="81"/>
      <c r="B1313" s="21"/>
      <c r="C1313" s="31"/>
      <c r="D1313" s="82"/>
      <c r="E1313" s="31"/>
      <c r="F1313" s="20"/>
    </row>
    <row r="1314" spans="1:7" ht="15.75">
      <c r="A1314" s="17"/>
      <c r="B1314" s="18"/>
      <c r="C1314" s="31"/>
      <c r="D1314" s="22"/>
      <c r="E1314" s="27"/>
      <c r="F1314" s="20"/>
      <c r="G1314" s="54"/>
    </row>
    <row r="1315" spans="1:7" ht="15.75">
      <c r="A1315" s="17"/>
      <c r="B1315" s="18"/>
      <c r="C1315" s="63"/>
      <c r="D1315" s="24"/>
      <c r="E1315" s="31"/>
      <c r="F1315" s="20"/>
    </row>
    <row r="1316" spans="1:7" ht="15.75">
      <c r="A1316" s="26"/>
      <c r="B1316" s="18"/>
      <c r="C1316" s="63"/>
      <c r="D1316" s="24"/>
      <c r="E1316" s="31"/>
      <c r="F1316" s="20"/>
    </row>
    <row r="1317" spans="1:7" ht="15.75">
      <c r="A1317" s="17"/>
      <c r="B1317" s="18"/>
      <c r="C1317" s="63"/>
      <c r="D1317" s="24"/>
      <c r="E1317" s="27"/>
      <c r="F1317" s="20"/>
      <c r="G1317" s="54"/>
    </row>
    <row r="1318" spans="1:7" ht="15.75">
      <c r="A1318" s="17"/>
      <c r="B1318" s="27"/>
      <c r="C1318" s="63"/>
      <c r="D1318" s="24"/>
      <c r="E1318" s="27"/>
      <c r="F1318" s="20"/>
    </row>
    <row r="1319" spans="1:7" ht="15.75">
      <c r="A1319" s="56"/>
      <c r="B1319" s="27"/>
      <c r="C1319" s="63"/>
      <c r="D1319" s="24"/>
      <c r="E1319" s="27"/>
      <c r="F1319" s="33"/>
    </row>
    <row r="1320" spans="1:7" ht="15.75">
      <c r="A1320" s="56"/>
      <c r="B1320" s="27"/>
      <c r="C1320" s="63"/>
      <c r="D1320" s="24"/>
      <c r="E1320" s="27"/>
      <c r="F1320" s="20"/>
    </row>
    <row r="1321" spans="1:7" ht="15.75">
      <c r="A1321" s="17"/>
      <c r="B1321" s="27"/>
      <c r="C1321" s="63"/>
      <c r="D1321" s="24"/>
      <c r="E1321" s="23"/>
      <c r="F1321" s="20"/>
    </row>
    <row r="1322" spans="1:7" ht="15.75">
      <c r="A1322" s="83"/>
      <c r="B1322" s="27"/>
      <c r="C1322" s="63"/>
      <c r="D1322" s="24"/>
      <c r="E1322" s="4"/>
      <c r="F1322" s="20"/>
    </row>
    <row r="1323" spans="1:7" ht="15.75">
      <c r="A1323" s="81"/>
      <c r="B1323" s="27"/>
      <c r="C1323" s="63"/>
      <c r="D1323" s="24"/>
      <c r="E1323" s="4"/>
      <c r="F1323" s="33"/>
    </row>
    <row r="1324" spans="1:7" ht="15">
      <c r="D1324" s="88"/>
      <c r="F1324" s="89"/>
    </row>
    <row r="1325" spans="1:7" s="4" customFormat="1" ht="15.75">
      <c r="A1325" s="84"/>
      <c r="B1325" s="84"/>
      <c r="C1325" s="84"/>
      <c r="D1325" s="90"/>
      <c r="E1325" s="84"/>
      <c r="F1325" s="16"/>
    </row>
    <row r="1326" spans="1:7" s="4" customFormat="1" ht="15.75">
      <c r="A1326" s="17"/>
      <c r="C1326" s="63"/>
      <c r="D1326" s="85"/>
      <c r="F1326" s="20"/>
    </row>
    <row r="1327" spans="1:7" s="4" customFormat="1" ht="15.75">
      <c r="A1327" s="17"/>
      <c r="C1327" s="63"/>
      <c r="D1327" s="22"/>
      <c r="F1327" s="20"/>
    </row>
    <row r="1328" spans="1:7" s="4" customFormat="1" ht="15.75">
      <c r="A1328" s="36"/>
      <c r="C1328" s="63"/>
      <c r="D1328" s="24"/>
      <c r="F1328" s="20"/>
    </row>
    <row r="1329" spans="1:6" s="4" customFormat="1" ht="15.75">
      <c r="A1329" s="36"/>
      <c r="C1329" s="63"/>
      <c r="D1329" s="24"/>
      <c r="F1329" s="20"/>
    </row>
    <row r="1330" spans="1:6" s="4" customFormat="1" ht="15.75">
      <c r="C1330" s="63"/>
      <c r="D1330" s="24"/>
      <c r="F1330" s="20"/>
    </row>
    <row r="1331" spans="1:6" s="4" customFormat="1" ht="15.75">
      <c r="C1331" s="63"/>
      <c r="D1331" s="24"/>
      <c r="F1331" s="20"/>
    </row>
    <row r="1332" spans="1:6" s="4" customFormat="1" ht="15.75">
      <c r="C1332" s="63"/>
      <c r="D1332" s="24"/>
      <c r="F1332" s="33"/>
    </row>
    <row r="1333" spans="1:6" s="4" customFormat="1" ht="15.75">
      <c r="F1333" s="33"/>
    </row>
    <row r="1334" spans="1:6" s="4" customFormat="1" ht="15.75">
      <c r="A1334" s="84"/>
      <c r="B1334" s="84"/>
      <c r="C1334" s="84"/>
      <c r="D1334" s="84"/>
      <c r="E1334" s="84"/>
      <c r="F1334" s="91"/>
    </row>
    <row r="1335" spans="1:6">
      <c r="F1335" s="92"/>
    </row>
  </sheetData>
  <mergeCells count="9">
    <mergeCell ref="A9:G9"/>
    <mergeCell ref="C1:F1"/>
    <mergeCell ref="C2:F2"/>
    <mergeCell ref="C3:F3"/>
    <mergeCell ref="C4:F4"/>
    <mergeCell ref="C5:F5"/>
    <mergeCell ref="C6:F6"/>
    <mergeCell ref="C7:F7"/>
    <mergeCell ref="C8:F8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bochkarevaaa</cp:lastModifiedBy>
  <cp:lastPrinted>2016-11-07T07:37:23Z</cp:lastPrinted>
  <dcterms:created xsi:type="dcterms:W3CDTF">2013-01-23T11:33:24Z</dcterms:created>
  <dcterms:modified xsi:type="dcterms:W3CDTF">2017-03-31T13:11:56Z</dcterms:modified>
</cp:coreProperties>
</file>