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G62"/>
  <c r="G55"/>
  <c r="D74"/>
  <c r="D55"/>
  <c r="F78"/>
  <c r="F74"/>
  <c r="F69"/>
  <c r="F63"/>
  <c r="F55"/>
  <c r="F52"/>
  <c r="F43"/>
  <c r="F40"/>
  <c r="F34"/>
  <c r="F23"/>
  <c r="F19"/>
  <c r="F16"/>
  <c r="F5"/>
  <c r="E39" l="1"/>
  <c r="E62"/>
  <c r="E55"/>
  <c r="E79"/>
  <c r="E78"/>
  <c r="E77"/>
  <c r="E64"/>
  <c r="E67"/>
  <c r="E66"/>
  <c r="E41"/>
  <c r="E35"/>
  <c r="E17"/>
  <c r="E22"/>
  <c r="E33"/>
  <c r="E32"/>
  <c r="G77"/>
  <c r="G74"/>
  <c r="G64"/>
  <c r="G41"/>
  <c r="G33"/>
  <c r="G22"/>
  <c r="G17"/>
  <c r="G11"/>
  <c r="C78" l="1"/>
  <c r="C5"/>
  <c r="F4" l="1"/>
  <c r="G32" l="1"/>
  <c r="C52"/>
  <c r="D52"/>
  <c r="G67"/>
  <c r="G71"/>
  <c r="G66" l="1"/>
  <c r="G73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C74" l="1"/>
  <c r="E74" s="1"/>
  <c r="D69"/>
  <c r="C69"/>
  <c r="D63"/>
  <c r="C63"/>
  <c r="C55"/>
  <c r="D43"/>
  <c r="C43"/>
  <c r="D40"/>
  <c r="C40"/>
  <c r="D34"/>
  <c r="G34" s="1"/>
  <c r="C34"/>
  <c r="D23"/>
  <c r="G23" s="1"/>
  <c r="C23"/>
  <c r="D19"/>
  <c r="C19"/>
  <c r="D16"/>
  <c r="C16"/>
  <c r="D5"/>
  <c r="E63" l="1"/>
  <c r="G40"/>
  <c r="E40"/>
  <c r="G16"/>
  <c r="E16"/>
  <c r="E23"/>
  <c r="C4"/>
  <c r="G69"/>
  <c r="E69"/>
  <c r="G63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<sst xmlns="http://schemas.openxmlformats.org/spreadsheetml/2006/main" count="168" uniqueCount="168">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</sst>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D32" sqref="D32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4" t="s">
        <v>165</v>
      </c>
      <c r="B1" s="14"/>
      <c r="C1" s="14"/>
      <c r="D1" s="14"/>
      <c r="E1" s="14"/>
      <c r="F1" s="14"/>
      <c r="G1" s="14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>
      <c r="A4" s="5"/>
      <c r="B4" s="2" t="s">
        <v>0</v>
      </c>
      <c r="C4" s="9">
        <f>SUM(C5,C16,C19,C23,C34,C40,C43,C52,C55,C63,C69,C74,C78)</f>
        <v>3435964.35</v>
      </c>
      <c r="D4" s="9">
        <f>SUM(D5,D16,D19,D23,D34,D40,D43,D52,D55,D63,D69,D74,D78)</f>
        <v>451442.91054999997</v>
      </c>
      <c r="E4" s="9">
        <f>D4/C4*100</f>
        <v>13.138754205933481</v>
      </c>
      <c r="F4" s="9">
        <f>SUM(F5,F16,F19,F23,F34,F40,F43,F52,F55,F63,F69,F74,F78)</f>
        <v>443991.68000000011</v>
      </c>
      <c r="G4" s="9">
        <f>D4/F4*100</f>
        <v>101.67823652686461</v>
      </c>
    </row>
    <row r="5" spans="1:7">
      <c r="A5" s="5" t="s">
        <v>1</v>
      </c>
      <c r="B5" s="2" t="s">
        <v>2</v>
      </c>
      <c r="C5" s="9">
        <f>SUM(C6:C15)</f>
        <v>469852.47</v>
      </c>
      <c r="D5" s="9">
        <f>SUM(D6:D15)</f>
        <v>80433.48143</v>
      </c>
      <c r="E5" s="9">
        <f>D5/C5*100</f>
        <v>17.118880194457635</v>
      </c>
      <c r="F5" s="11">
        <f>SUM(F6:F15)</f>
        <v>71436.049999999988</v>
      </c>
      <c r="G5" s="9">
        <f>D5/F5*100</f>
        <v>112.59508529656948</v>
      </c>
    </row>
    <row r="6" spans="1:7" ht="24">
      <c r="A6" s="4" t="s">
        <v>3</v>
      </c>
      <c r="B6" s="3" t="s">
        <v>4</v>
      </c>
      <c r="C6" s="10">
        <v>2597.75</v>
      </c>
      <c r="D6" s="10">
        <v>885.62773000000004</v>
      </c>
      <c r="E6" s="10">
        <f>D6/C6*100</f>
        <v>34.092107785583678</v>
      </c>
      <c r="F6" s="8">
        <v>309.33999999999997</v>
      </c>
      <c r="G6" s="10">
        <f t="shared" ref="G6:G17" si="0">D6/F6*100</f>
        <v>286.29589771772163</v>
      </c>
    </row>
    <row r="7" spans="1:7" ht="36">
      <c r="A7" s="4" t="s">
        <v>5</v>
      </c>
      <c r="B7" s="3" t="s">
        <v>6</v>
      </c>
      <c r="C7" s="10">
        <v>3126.22</v>
      </c>
      <c r="D7" s="10">
        <v>790.63286000000005</v>
      </c>
      <c r="E7" s="10">
        <f t="shared" ref="E7:E8" si="1">D7/C7*100</f>
        <v>25.290378156367758</v>
      </c>
      <c r="F7" s="8">
        <v>736.71</v>
      </c>
      <c r="G7" s="10">
        <f t="shared" si="0"/>
        <v>107.31941469506319</v>
      </c>
    </row>
    <row r="8" spans="1:7" ht="36">
      <c r="A8" s="4" t="s">
        <v>7</v>
      </c>
      <c r="B8" s="3" t="s">
        <v>8</v>
      </c>
      <c r="C8" s="10">
        <v>212703.22</v>
      </c>
      <c r="D8" s="10">
        <v>37423.540840000001</v>
      </c>
      <c r="E8" s="10">
        <f t="shared" si="1"/>
        <v>17.594252141551973</v>
      </c>
      <c r="F8" s="8">
        <v>29553.200000000001</v>
      </c>
      <c r="G8" s="10">
        <f t="shared" si="0"/>
        <v>126.63109524518497</v>
      </c>
    </row>
    <row r="9" spans="1:7">
      <c r="A9" s="4" t="s">
        <v>9</v>
      </c>
      <c r="B9" s="3" t="s">
        <v>10</v>
      </c>
      <c r="C9" s="10"/>
      <c r="D9" s="10"/>
      <c r="E9" s="10"/>
      <c r="F9" s="8"/>
      <c r="G9" s="10"/>
    </row>
    <row r="10" spans="1:7" ht="24">
      <c r="A10" s="4" t="s">
        <v>11</v>
      </c>
      <c r="B10" s="3" t="s">
        <v>12</v>
      </c>
      <c r="C10" s="10">
        <v>29068.84</v>
      </c>
      <c r="D10" s="10">
        <v>5625.0711300000003</v>
      </c>
      <c r="E10" s="10">
        <f t="shared" ref="E10:E11" si="2">D10/C10*100</f>
        <v>19.350862057103072</v>
      </c>
      <c r="F10" s="8">
        <v>5278.46</v>
      </c>
      <c r="G10" s="10">
        <f t="shared" si="0"/>
        <v>106.5665199698397</v>
      </c>
    </row>
    <row r="11" spans="1:7">
      <c r="A11" s="4" t="s">
        <v>13</v>
      </c>
      <c r="B11" s="3" t="s">
        <v>14</v>
      </c>
      <c r="C11" s="10">
        <v>7524.13</v>
      </c>
      <c r="D11" s="10">
        <v>406.65829000000002</v>
      </c>
      <c r="E11" s="10">
        <f t="shared" si="2"/>
        <v>5.4047217419156768</v>
      </c>
      <c r="F11" s="8">
        <v>295.5</v>
      </c>
      <c r="G11" s="10">
        <f t="shared" si="0"/>
        <v>137.61701861252115</v>
      </c>
    </row>
    <row r="12" spans="1:7">
      <c r="A12" s="4" t="s">
        <v>15</v>
      </c>
      <c r="B12" s="3" t="s">
        <v>16</v>
      </c>
      <c r="C12" s="10"/>
      <c r="D12" s="10"/>
      <c r="E12" s="10"/>
      <c r="F12" s="8"/>
      <c r="G12" s="10"/>
    </row>
    <row r="13" spans="1:7">
      <c r="A13" s="4" t="s">
        <v>17</v>
      </c>
      <c r="B13" s="3" t="s">
        <v>18</v>
      </c>
      <c r="C13" s="10">
        <v>7101.49</v>
      </c>
      <c r="D13" s="10"/>
      <c r="E13" s="10">
        <v>0</v>
      </c>
      <c r="F13" s="8">
        <v>0</v>
      </c>
      <c r="G13" s="10"/>
    </row>
    <row r="14" spans="1:7" ht="24">
      <c r="A14" s="4" t="s">
        <v>19</v>
      </c>
      <c r="B14" s="3" t="s">
        <v>20</v>
      </c>
      <c r="C14" s="10"/>
      <c r="D14" s="10"/>
      <c r="E14" s="10"/>
      <c r="F14" s="8"/>
      <c r="G14" s="10"/>
    </row>
    <row r="15" spans="1:7">
      <c r="A15" s="4" t="s">
        <v>21</v>
      </c>
      <c r="B15" s="3" t="s">
        <v>22</v>
      </c>
      <c r="C15" s="10">
        <v>207730.82</v>
      </c>
      <c r="D15" s="10">
        <v>35301.950579999997</v>
      </c>
      <c r="E15" s="10">
        <f>D15/C15*100</f>
        <v>16.994084257694645</v>
      </c>
      <c r="F15" s="8">
        <v>35262.839999999997</v>
      </c>
      <c r="G15" s="10">
        <f t="shared" si="0"/>
        <v>100.11091159985979</v>
      </c>
    </row>
    <row r="16" spans="1:7">
      <c r="A16" s="5" t="s">
        <v>23</v>
      </c>
      <c r="B16" s="2" t="s">
        <v>24</v>
      </c>
      <c r="C16" s="9">
        <f>SUM(C17:C18)</f>
        <v>6783</v>
      </c>
      <c r="D16" s="9">
        <f>SUM(D17:D18)</f>
        <v>966.39764000000002</v>
      </c>
      <c r="E16" s="9">
        <f t="shared" ref="E16:E17" si="3">D16/C16*100</f>
        <v>14.247348370927318</v>
      </c>
      <c r="F16" s="11">
        <f>SUM(F17:F18)</f>
        <v>997.54</v>
      </c>
      <c r="G16" s="9">
        <f t="shared" si="0"/>
        <v>96.878084086853661</v>
      </c>
    </row>
    <row r="17" spans="1:7">
      <c r="A17" s="4" t="s">
        <v>25</v>
      </c>
      <c r="B17" s="3" t="s">
        <v>26</v>
      </c>
      <c r="C17" s="10">
        <v>6635</v>
      </c>
      <c r="D17" s="10">
        <v>966.39764000000002</v>
      </c>
      <c r="E17" s="10">
        <f t="shared" si="3"/>
        <v>14.565149058025623</v>
      </c>
      <c r="F17" s="8">
        <v>997.54</v>
      </c>
      <c r="G17" s="10">
        <f t="shared" si="0"/>
        <v>96.878084086853661</v>
      </c>
    </row>
    <row r="18" spans="1:7">
      <c r="A18" s="4" t="s">
        <v>27</v>
      </c>
      <c r="B18" s="3" t="s">
        <v>28</v>
      </c>
      <c r="C18" s="10">
        <v>148</v>
      </c>
      <c r="D18" s="10"/>
      <c r="E18" s="10">
        <v>0</v>
      </c>
      <c r="F18" s="8"/>
      <c r="G18" s="10"/>
    </row>
    <row r="19" spans="1:7" ht="24">
      <c r="A19" s="5" t="s">
        <v>29</v>
      </c>
      <c r="B19" s="2" t="s">
        <v>30</v>
      </c>
      <c r="C19" s="9">
        <f>SUM(C20:C22)</f>
        <v>42436.9</v>
      </c>
      <c r="D19" s="9">
        <f>SUM(D20:D22)</f>
        <v>4622.4685799999997</v>
      </c>
      <c r="E19" s="9">
        <f>D19/C19*100</f>
        <v>10.892568919972948</v>
      </c>
      <c r="F19" s="11">
        <f>SUM(F20:F22)</f>
        <v>4902</v>
      </c>
      <c r="G19" s="9">
        <f>D19/F19*100</f>
        <v>94.297604651162786</v>
      </c>
    </row>
    <row r="20" spans="1:7" ht="24">
      <c r="A20" s="4" t="s">
        <v>31</v>
      </c>
      <c r="B20" s="3" t="s">
        <v>32</v>
      </c>
      <c r="C20" s="10">
        <v>24222.7</v>
      </c>
      <c r="D20" s="10">
        <v>3905.2245499999999</v>
      </c>
      <c r="E20" s="10">
        <f>D20/C20*100</f>
        <v>16.122168668232689</v>
      </c>
      <c r="F20" s="8">
        <v>3996.2</v>
      </c>
      <c r="G20" s="10">
        <f t="shared" ref="G20:G22" si="4">D20/F20*100</f>
        <v>97.723451028477058</v>
      </c>
    </row>
    <row r="21" spans="1:7">
      <c r="A21" s="4" t="s">
        <v>33</v>
      </c>
      <c r="B21" s="3" t="s">
        <v>34</v>
      </c>
      <c r="C21" s="10"/>
      <c r="D21" s="10"/>
      <c r="E21" s="10"/>
      <c r="F21" s="8"/>
      <c r="G21" s="10"/>
    </row>
    <row r="22" spans="1:7" ht="24">
      <c r="A22" s="4" t="s">
        <v>35</v>
      </c>
      <c r="B22" s="3" t="s">
        <v>36</v>
      </c>
      <c r="C22" s="10">
        <v>18214.2</v>
      </c>
      <c r="D22" s="10">
        <v>717.24402999999995</v>
      </c>
      <c r="E22" s="10">
        <f>D22/C22*100</f>
        <v>3.9378288917438038</v>
      </c>
      <c r="F22" s="8">
        <v>905.8</v>
      </c>
      <c r="G22" s="10">
        <f t="shared" si="4"/>
        <v>79.183487524839919</v>
      </c>
    </row>
    <row r="23" spans="1:7">
      <c r="A23" s="5" t="s">
        <v>37</v>
      </c>
      <c r="B23" s="2" t="s">
        <v>38</v>
      </c>
      <c r="C23" s="9">
        <f>SUM(C24:C33)</f>
        <v>145398.1</v>
      </c>
      <c r="D23" s="9">
        <f>SUM(D24:D33)</f>
        <v>2546.7546100000004</v>
      </c>
      <c r="E23" s="9">
        <f>D23/C23*100</f>
        <v>1.7515735143719211</v>
      </c>
      <c r="F23" s="11">
        <f>SUM(F24:F33)</f>
        <v>12719.080000000002</v>
      </c>
      <c r="G23" s="9">
        <f>D23/F23*100</f>
        <v>20.023103950914688</v>
      </c>
    </row>
    <row r="24" spans="1:7">
      <c r="A24" s="4" t="s">
        <v>39</v>
      </c>
      <c r="B24" s="3" t="s">
        <v>40</v>
      </c>
      <c r="C24" s="10"/>
      <c r="D24" s="10"/>
      <c r="E24" s="10"/>
      <c r="F24" s="8"/>
      <c r="G24" s="10"/>
    </row>
    <row r="25" spans="1:7">
      <c r="A25" s="4" t="s">
        <v>41</v>
      </c>
      <c r="B25" s="3" t="s">
        <v>42</v>
      </c>
      <c r="C25" s="10"/>
      <c r="D25" s="10"/>
      <c r="E25" s="10"/>
      <c r="F25" s="8"/>
      <c r="G25" s="10"/>
    </row>
    <row r="26" spans="1:7">
      <c r="A26" s="4" t="s">
        <v>43</v>
      </c>
      <c r="B26" s="3" t="s">
        <v>44</v>
      </c>
      <c r="C26" s="10"/>
      <c r="D26" s="10"/>
      <c r="E26" s="10"/>
      <c r="F26" s="8"/>
      <c r="G26" s="10"/>
    </row>
    <row r="27" spans="1:7">
      <c r="A27" s="4" t="s">
        <v>45</v>
      </c>
      <c r="B27" s="3" t="s">
        <v>46</v>
      </c>
      <c r="C27" s="10">
        <v>596</v>
      </c>
      <c r="D27" s="10"/>
      <c r="E27" s="10">
        <v>0</v>
      </c>
      <c r="F27" s="8">
        <v>27.92</v>
      </c>
      <c r="G27" s="10"/>
    </row>
    <row r="28" spans="1:7">
      <c r="A28" s="4" t="s">
        <v>47</v>
      </c>
      <c r="B28" s="3" t="s">
        <v>48</v>
      </c>
      <c r="C28" s="10"/>
      <c r="D28" s="10"/>
      <c r="E28" s="10"/>
      <c r="F28" s="8"/>
      <c r="G28" s="10"/>
    </row>
    <row r="29" spans="1:7">
      <c r="A29" s="4" t="s">
        <v>49</v>
      </c>
      <c r="B29" s="3" t="s">
        <v>50</v>
      </c>
      <c r="C29" s="10"/>
      <c r="D29" s="10"/>
      <c r="E29" s="10"/>
      <c r="F29" s="8"/>
      <c r="G29" s="10"/>
    </row>
    <row r="30" spans="1:7">
      <c r="A30" s="4" t="s">
        <v>51</v>
      </c>
      <c r="B30" s="3" t="s">
        <v>52</v>
      </c>
      <c r="C30" s="10"/>
      <c r="D30" s="10"/>
      <c r="E30" s="10"/>
      <c r="F30" s="8"/>
      <c r="G30" s="10"/>
    </row>
    <row r="31" spans="1:7">
      <c r="A31" s="4" t="s">
        <v>53</v>
      </c>
      <c r="B31" s="3" t="s">
        <v>54</v>
      </c>
      <c r="C31" s="10">
        <v>118042.05</v>
      </c>
      <c r="D31" s="10">
        <v>2468.1489000000001</v>
      </c>
      <c r="E31" s="10">
        <f t="shared" ref="E31:E36" si="5">D31/C31*100</f>
        <v>2.0909065032333816</v>
      </c>
      <c r="F31" s="8">
        <v>12214.61</v>
      </c>
      <c r="G31" s="10">
        <f t="shared" ref="G31:G33" si="6">D31/F31*100</f>
        <v>20.206530540066364</v>
      </c>
    </row>
    <row r="32" spans="1:7">
      <c r="A32" s="4" t="s">
        <v>55</v>
      </c>
      <c r="B32" s="3" t="s">
        <v>56</v>
      </c>
      <c r="C32" s="10">
        <v>18364.05</v>
      </c>
      <c r="D32" s="10">
        <v>19.09873</v>
      </c>
      <c r="E32" s="10">
        <f t="shared" si="5"/>
        <v>0.10400064255978393</v>
      </c>
      <c r="F32" s="8">
        <v>395.93</v>
      </c>
      <c r="G32" s="10">
        <f t="shared" si="6"/>
        <v>4.823764301770515</v>
      </c>
    </row>
    <row r="33" spans="1:7">
      <c r="A33" s="4" t="s">
        <v>57</v>
      </c>
      <c r="B33" s="3" t="s">
        <v>58</v>
      </c>
      <c r="C33" s="10">
        <v>8396</v>
      </c>
      <c r="D33" s="10">
        <v>59.506979999999999</v>
      </c>
      <c r="E33" s="10">
        <f t="shared" si="5"/>
        <v>0.70875393044306811</v>
      </c>
      <c r="F33" s="8">
        <v>80.62</v>
      </c>
      <c r="G33" s="10">
        <f t="shared" si="6"/>
        <v>73.811684445547016</v>
      </c>
    </row>
    <row r="34" spans="1:7">
      <c r="A34" s="5" t="s">
        <v>59</v>
      </c>
      <c r="B34" s="2" t="s">
        <v>60</v>
      </c>
      <c r="C34" s="9">
        <f>SUM(C35:C39)</f>
        <v>270810.96999999997</v>
      </c>
      <c r="D34" s="9">
        <f>SUM(D35:D39)</f>
        <v>20920.037939999998</v>
      </c>
      <c r="E34" s="9">
        <f>D34/C34*100</f>
        <v>7.7249595686614905</v>
      </c>
      <c r="F34" s="11">
        <f>SUM(F35:F39)</f>
        <v>15961.25</v>
      </c>
      <c r="G34" s="9">
        <f>D34/F34*100</f>
        <v>131.06766663011982</v>
      </c>
    </row>
    <row r="35" spans="1:7">
      <c r="A35" s="4" t="s">
        <v>61</v>
      </c>
      <c r="B35" s="3" t="s">
        <v>62</v>
      </c>
      <c r="C35" s="10">
        <v>32949.279999999999</v>
      </c>
      <c r="D35" s="10">
        <v>3847.7418200000002</v>
      </c>
      <c r="E35" s="10">
        <f t="shared" si="5"/>
        <v>11.677772078782906</v>
      </c>
      <c r="F35" s="8">
        <v>0</v>
      </c>
      <c r="G35" s="10"/>
    </row>
    <row r="36" spans="1:7">
      <c r="A36" s="4" t="s">
        <v>63</v>
      </c>
      <c r="B36" s="3" t="s">
        <v>64</v>
      </c>
      <c r="C36" s="10">
        <v>800</v>
      </c>
      <c r="D36" s="10"/>
      <c r="E36" s="10">
        <f t="shared" si="5"/>
        <v>0</v>
      </c>
      <c r="F36" s="8">
        <v>0</v>
      </c>
      <c r="G36" s="10"/>
    </row>
    <row r="37" spans="1:7">
      <c r="A37" s="4" t="s">
        <v>65</v>
      </c>
      <c r="B37" s="3" t="s">
        <v>66</v>
      </c>
      <c r="C37" s="10">
        <v>236521.69</v>
      </c>
      <c r="D37" s="10">
        <v>17021.91228</v>
      </c>
      <c r="E37" s="10">
        <f t="shared" ref="E37" si="7">D37/C37*100</f>
        <v>7.196765878004677</v>
      </c>
      <c r="F37" s="8">
        <v>15961.25</v>
      </c>
      <c r="G37" s="10">
        <f t="shared" ref="G37" si="8">D37/F37*100</f>
        <v>106.64523317409351</v>
      </c>
    </row>
    <row r="38" spans="1:7" ht="24">
      <c r="A38" s="4" t="s">
        <v>67</v>
      </c>
      <c r="B38" s="3" t="s">
        <v>68</v>
      </c>
      <c r="C38" s="10"/>
      <c r="D38" s="10"/>
      <c r="E38" s="10"/>
      <c r="F38" s="8"/>
      <c r="G38" s="10"/>
    </row>
    <row r="39" spans="1:7">
      <c r="A39" s="4" t="s">
        <v>69</v>
      </c>
      <c r="B39" s="3" t="s">
        <v>70</v>
      </c>
      <c r="C39" s="10">
        <v>540</v>
      </c>
      <c r="D39" s="10">
        <v>50.383839999999999</v>
      </c>
      <c r="E39" s="10">
        <f>D39/C39*100</f>
        <v>9.3303407407407413</v>
      </c>
      <c r="F39" s="8">
        <v>0</v>
      </c>
      <c r="G39" s="10"/>
    </row>
    <row r="40" spans="1:7">
      <c r="A40" s="5" t="s">
        <v>71</v>
      </c>
      <c r="B40" s="2" t="s">
        <v>72</v>
      </c>
      <c r="C40" s="9">
        <f>SUM(C41:C42)</f>
        <v>2250.5100000000002</v>
      </c>
      <c r="D40" s="9">
        <f>SUM(D41:D42)</f>
        <v>193.21665999999999</v>
      </c>
      <c r="E40" s="9">
        <f t="shared" ref="E40:E41" si="9">D40/C40*100</f>
        <v>8.5854610732678367</v>
      </c>
      <c r="F40" s="11">
        <f>SUM(F41:F42)</f>
        <v>357.02</v>
      </c>
      <c r="G40" s="9">
        <f t="shared" ref="G40:G41" si="10">D40/F40*100</f>
        <v>54.119281832950541</v>
      </c>
    </row>
    <row r="41" spans="1:7">
      <c r="A41" s="4" t="s">
        <v>73</v>
      </c>
      <c r="B41" s="3" t="s">
        <v>74</v>
      </c>
      <c r="C41" s="10">
        <v>2250.5100000000002</v>
      </c>
      <c r="D41" s="10">
        <v>193.21665999999999</v>
      </c>
      <c r="E41" s="10">
        <f t="shared" si="9"/>
        <v>8.5854610732678367</v>
      </c>
      <c r="F41" s="8">
        <v>357.02</v>
      </c>
      <c r="G41" s="10">
        <f t="shared" si="10"/>
        <v>54.119281832950541</v>
      </c>
    </row>
    <row r="42" spans="1:7">
      <c r="A42" s="4" t="s">
        <v>75</v>
      </c>
      <c r="B42" s="3" t="s">
        <v>76</v>
      </c>
      <c r="C42" s="10"/>
      <c r="D42" s="10"/>
      <c r="E42" s="10"/>
      <c r="F42" s="8"/>
      <c r="G42" s="10"/>
    </row>
    <row r="43" spans="1:7">
      <c r="A43" s="5" t="s">
        <v>77</v>
      </c>
      <c r="B43" s="2" t="s">
        <v>78</v>
      </c>
      <c r="C43" s="9">
        <f>SUM(C44:C51)</f>
        <v>1855686.54</v>
      </c>
      <c r="D43" s="9">
        <f>SUM(D44:D51)</f>
        <v>278705.21442000003</v>
      </c>
      <c r="E43" s="9">
        <f>D43/C43*100</f>
        <v>15.018981299503311</v>
      </c>
      <c r="F43" s="11">
        <f>SUM(F44:F51)</f>
        <v>272113.57000000007</v>
      </c>
      <c r="G43" s="9">
        <f>D43/F43*100</f>
        <v>102.42238724808908</v>
      </c>
    </row>
    <row r="44" spans="1:7">
      <c r="A44" s="4" t="s">
        <v>79</v>
      </c>
      <c r="B44" s="3" t="s">
        <v>80</v>
      </c>
      <c r="C44" s="10">
        <v>842693.63</v>
      </c>
      <c r="D44" s="10">
        <v>125781.88537</v>
      </c>
      <c r="E44" s="10">
        <f t="shared" ref="E44:E46" si="11">D44/C44*100</f>
        <v>14.926170187141441</v>
      </c>
      <c r="F44" s="8">
        <v>128094.25</v>
      </c>
      <c r="G44" s="10">
        <f t="shared" ref="G44:G46" si="12">D44/F44*100</f>
        <v>98.19479435649923</v>
      </c>
    </row>
    <row r="45" spans="1:7">
      <c r="A45" s="4" t="s">
        <v>81</v>
      </c>
      <c r="B45" s="3" t="s">
        <v>82</v>
      </c>
      <c r="C45" s="10">
        <v>792424.03</v>
      </c>
      <c r="D45" s="10">
        <v>121766.03806000001</v>
      </c>
      <c r="E45" s="10">
        <f t="shared" si="11"/>
        <v>15.36627278453431</v>
      </c>
      <c r="F45" s="8">
        <v>118460.58</v>
      </c>
      <c r="G45" s="10">
        <f t="shared" si="12"/>
        <v>102.79034431538324</v>
      </c>
    </row>
    <row r="46" spans="1:7">
      <c r="A46" s="4" t="s">
        <v>83</v>
      </c>
      <c r="B46" s="3" t="s">
        <v>84</v>
      </c>
      <c r="C46" s="10">
        <v>154670.66</v>
      </c>
      <c r="D46" s="10">
        <v>23738.3812</v>
      </c>
      <c r="E46" s="10">
        <f t="shared" si="11"/>
        <v>15.347695031494659</v>
      </c>
      <c r="F46" s="8">
        <v>19424.37</v>
      </c>
      <c r="G46" s="10">
        <f t="shared" si="12"/>
        <v>122.2092721668708</v>
      </c>
    </row>
    <row r="47" spans="1:7">
      <c r="A47" s="4" t="s">
        <v>85</v>
      </c>
      <c r="B47" s="3" t="s">
        <v>86</v>
      </c>
      <c r="C47" s="10"/>
      <c r="D47" s="10"/>
      <c r="E47" s="10"/>
      <c r="F47" s="8"/>
      <c r="G47" s="10"/>
    </row>
    <row r="48" spans="1:7" ht="24">
      <c r="A48" s="4" t="s">
        <v>87</v>
      </c>
      <c r="B48" s="3" t="s">
        <v>88</v>
      </c>
      <c r="C48" s="10"/>
      <c r="D48" s="10"/>
      <c r="E48" s="10"/>
      <c r="F48" s="8"/>
      <c r="G48" s="10"/>
    </row>
    <row r="49" spans="1:7">
      <c r="A49" s="4" t="s">
        <v>89</v>
      </c>
      <c r="B49" s="3" t="s">
        <v>90</v>
      </c>
      <c r="C49" s="10"/>
      <c r="D49" s="10"/>
      <c r="E49" s="10"/>
      <c r="F49" s="8"/>
      <c r="G49" s="10"/>
    </row>
    <row r="50" spans="1:7">
      <c r="A50" s="4" t="s">
        <v>91</v>
      </c>
      <c r="B50" s="3" t="s">
        <v>92</v>
      </c>
      <c r="C50" s="10">
        <v>16354.73</v>
      </c>
      <c r="D50" s="10">
        <v>3037.2612300000001</v>
      </c>
      <c r="E50" s="10">
        <f t="shared" ref="E50:E51" si="13">D50/C50*100</f>
        <v>18.571148713552592</v>
      </c>
      <c r="F50" s="8">
        <v>3261.28</v>
      </c>
      <c r="G50" s="10">
        <f t="shared" ref="G50:G54" si="14">D50/F50*100</f>
        <v>93.130955637050477</v>
      </c>
    </row>
    <row r="51" spans="1:7">
      <c r="A51" s="4" t="s">
        <v>93</v>
      </c>
      <c r="B51" s="3" t="s">
        <v>94</v>
      </c>
      <c r="C51" s="10">
        <v>49543.49</v>
      </c>
      <c r="D51" s="10">
        <v>4381.6485599999996</v>
      </c>
      <c r="E51" s="10">
        <f t="shared" si="13"/>
        <v>8.8440450198401432</v>
      </c>
      <c r="F51" s="8">
        <v>2873.09</v>
      </c>
      <c r="G51" s="10">
        <f t="shared" si="14"/>
        <v>152.5064846558931</v>
      </c>
    </row>
    <row r="52" spans="1:7">
      <c r="A52" s="5" t="s">
        <v>95</v>
      </c>
      <c r="B52" s="2" t="s">
        <v>96</v>
      </c>
      <c r="C52" s="9">
        <f>SUM(C53:C54)</f>
        <v>365893.89</v>
      </c>
      <c r="D52" s="9">
        <f>SUM(D53:D54)</f>
        <v>21178.603070000001</v>
      </c>
      <c r="E52" s="9">
        <f>D52/C52*100</f>
        <v>5.7881816692812222</v>
      </c>
      <c r="F52" s="11">
        <f>SUM(F53:F54)</f>
        <v>24131.38</v>
      </c>
      <c r="G52" s="9">
        <f>D52/F52*100</f>
        <v>87.763746084973178</v>
      </c>
    </row>
    <row r="53" spans="1:7">
      <c r="A53" s="4" t="s">
        <v>97</v>
      </c>
      <c r="B53" s="3" t="s">
        <v>98</v>
      </c>
      <c r="C53" s="10">
        <v>360461.53</v>
      </c>
      <c r="D53" s="10">
        <v>19988.893250000001</v>
      </c>
      <c r="E53" s="10">
        <f t="shared" ref="E53:E55" si="15">D53/C53*100</f>
        <v>5.5453610403307119</v>
      </c>
      <c r="F53" s="8">
        <v>23371.84</v>
      </c>
      <c r="G53" s="10">
        <f t="shared" si="14"/>
        <v>85.525543774046028</v>
      </c>
    </row>
    <row r="54" spans="1:7">
      <c r="A54" s="4" t="s">
        <v>99</v>
      </c>
      <c r="B54" s="3" t="s">
        <v>100</v>
      </c>
      <c r="C54" s="10">
        <v>5432.36</v>
      </c>
      <c r="D54" s="10">
        <v>1189.70982</v>
      </c>
      <c r="E54" s="10">
        <f t="shared" si="15"/>
        <v>21.900423020565647</v>
      </c>
      <c r="F54" s="8">
        <v>759.54</v>
      </c>
      <c r="G54" s="10">
        <f t="shared" si="14"/>
        <v>156.63557153013667</v>
      </c>
    </row>
    <row r="55" spans="1:7">
      <c r="A55" s="5" t="s">
        <v>101</v>
      </c>
      <c r="B55" s="2" t="s">
        <v>102</v>
      </c>
      <c r="C55" s="9">
        <f>SUM(C56:C62)</f>
        <v>13105</v>
      </c>
      <c r="D55" s="9">
        <f>SUM(D56:D62)</f>
        <v>522.63419999999996</v>
      </c>
      <c r="E55" s="9">
        <f t="shared" si="15"/>
        <v>3.9880518885921403</v>
      </c>
      <c r="F55" s="11">
        <f>SUM(F56:F62)</f>
        <v>847.96</v>
      </c>
      <c r="G55" s="9">
        <f>D55/F55*100</f>
        <v>61.634298787678652</v>
      </c>
    </row>
    <row r="56" spans="1:7">
      <c r="A56" s="4" t="s">
        <v>103</v>
      </c>
      <c r="B56" s="3" t="s">
        <v>104</v>
      </c>
      <c r="C56" s="10"/>
      <c r="D56" s="10"/>
      <c r="E56" s="10"/>
      <c r="F56" s="8"/>
      <c r="G56" s="10"/>
    </row>
    <row r="57" spans="1:7">
      <c r="A57" s="4" t="s">
        <v>105</v>
      </c>
      <c r="B57" s="3" t="s">
        <v>106</v>
      </c>
      <c r="C57" s="10"/>
      <c r="D57" s="10"/>
      <c r="E57" s="10"/>
      <c r="F57" s="8"/>
      <c r="G57" s="10"/>
    </row>
    <row r="58" spans="1:7">
      <c r="A58" s="4" t="s">
        <v>107</v>
      </c>
      <c r="B58" s="3" t="s">
        <v>108</v>
      </c>
      <c r="C58" s="10"/>
      <c r="D58" s="10"/>
      <c r="E58" s="10"/>
      <c r="F58" s="8"/>
      <c r="G58" s="10"/>
    </row>
    <row r="59" spans="1:7">
      <c r="A59" s="4" t="s">
        <v>109</v>
      </c>
      <c r="B59" s="3" t="s">
        <v>110</v>
      </c>
      <c r="C59" s="10"/>
      <c r="D59" s="10"/>
      <c r="E59" s="10"/>
      <c r="F59" s="8"/>
      <c r="G59" s="10"/>
    </row>
    <row r="60" spans="1:7" ht="24">
      <c r="A60" s="4" t="s">
        <v>111</v>
      </c>
      <c r="B60" s="3" t="s">
        <v>112</v>
      </c>
      <c r="C60" s="10"/>
      <c r="D60" s="10"/>
      <c r="E60" s="10"/>
      <c r="F60" s="8"/>
      <c r="G60" s="10"/>
    </row>
    <row r="61" spans="1:7">
      <c r="A61" s="4" t="s">
        <v>113</v>
      </c>
      <c r="B61" s="3" t="s">
        <v>114</v>
      </c>
      <c r="C61" s="10"/>
      <c r="D61" s="10"/>
      <c r="E61" s="10"/>
      <c r="F61" s="8"/>
      <c r="G61" s="10"/>
    </row>
    <row r="62" spans="1:7">
      <c r="A62" s="4" t="s">
        <v>115</v>
      </c>
      <c r="B62" s="3" t="s">
        <v>116</v>
      </c>
      <c r="C62" s="10">
        <v>13105</v>
      </c>
      <c r="D62" s="10">
        <v>522.63419999999996</v>
      </c>
      <c r="E62" s="10">
        <f t="shared" ref="E62" si="16">D62/C62*100</f>
        <v>3.9880518885921403</v>
      </c>
      <c r="F62" s="8">
        <v>847.96</v>
      </c>
      <c r="G62" s="10">
        <f t="shared" ref="G62" si="17">D62/F62*100</f>
        <v>61.634298787678652</v>
      </c>
    </row>
    <row r="63" spans="1:7">
      <c r="A63" s="5" t="s">
        <v>117</v>
      </c>
      <c r="B63" s="2" t="s">
        <v>118</v>
      </c>
      <c r="C63" s="9">
        <f>SUM(C64:C68)</f>
        <v>128263.59999999999</v>
      </c>
      <c r="D63" s="9">
        <f>SUM(D64:D68)</f>
        <v>19289.828519999999</v>
      </c>
      <c r="E63" s="9">
        <f t="shared" ref="E63:E64" si="18">D63/C63*100</f>
        <v>15.039207163996645</v>
      </c>
      <c r="F63" s="11">
        <f>SUM(F64:F68)</f>
        <v>17857.75</v>
      </c>
      <c r="G63" s="9">
        <f>D63/F63*100</f>
        <v>108.01936705352017</v>
      </c>
    </row>
    <row r="64" spans="1:7">
      <c r="A64" s="4" t="s">
        <v>119</v>
      </c>
      <c r="B64" s="3" t="s">
        <v>120</v>
      </c>
      <c r="C64" s="10">
        <v>6915.7</v>
      </c>
      <c r="D64" s="10">
        <v>957.87287000000003</v>
      </c>
      <c r="E64" s="10">
        <f t="shared" si="18"/>
        <v>13.85070014604451</v>
      </c>
      <c r="F64" s="8">
        <v>1332.3</v>
      </c>
      <c r="G64" s="10">
        <f t="shared" ref="G64" si="19">D64/F64*100</f>
        <v>71.896184793214744</v>
      </c>
    </row>
    <row r="65" spans="1:7">
      <c r="A65" s="4" t="s">
        <v>121</v>
      </c>
      <c r="B65" s="3" t="s">
        <v>122</v>
      </c>
      <c r="C65" s="10"/>
      <c r="D65" s="10"/>
      <c r="E65" s="10"/>
      <c r="F65" s="8"/>
      <c r="G65" s="10"/>
    </row>
    <row r="66" spans="1:7">
      <c r="A66" s="4" t="s">
        <v>123</v>
      </c>
      <c r="B66" s="3" t="s">
        <v>124</v>
      </c>
      <c r="C66" s="10">
        <v>34818</v>
      </c>
      <c r="D66" s="10">
        <v>8665.1300599999995</v>
      </c>
      <c r="E66" s="10">
        <f t="shared" ref="E66:E67" si="20">D66/C66*100</f>
        <v>24.886926474811876</v>
      </c>
      <c r="F66" s="8">
        <v>8389.65</v>
      </c>
      <c r="G66" s="10">
        <f t="shared" ref="G66:G67" si="21">D66/F66*100</f>
        <v>103.28357035156412</v>
      </c>
    </row>
    <row r="67" spans="1:7">
      <c r="A67" s="4" t="s">
        <v>125</v>
      </c>
      <c r="B67" s="3" t="s">
        <v>126</v>
      </c>
      <c r="C67" s="10">
        <v>86529.9</v>
      </c>
      <c r="D67" s="10">
        <v>9666.8255900000004</v>
      </c>
      <c r="E67" s="10">
        <f t="shared" si="20"/>
        <v>11.171659264601024</v>
      </c>
      <c r="F67" s="8">
        <v>8135.8</v>
      </c>
      <c r="G67" s="10">
        <f t="shared" si="21"/>
        <v>118.81837790997811</v>
      </c>
    </row>
    <row r="68" spans="1:7">
      <c r="A68" s="4" t="s">
        <v>127</v>
      </c>
      <c r="B68" s="3" t="s">
        <v>128</v>
      </c>
      <c r="C68" s="10"/>
      <c r="D68" s="10"/>
      <c r="E68" s="10"/>
      <c r="F68" s="8"/>
      <c r="G68" s="10"/>
    </row>
    <row r="69" spans="1:7">
      <c r="A69" s="5" t="s">
        <v>129</v>
      </c>
      <c r="B69" s="2" t="s">
        <v>130</v>
      </c>
      <c r="C69" s="9">
        <f>SUM(C70:C73)</f>
        <v>129353.06999999999</v>
      </c>
      <c r="D69" s="9">
        <f>SUM(D70:D73)</f>
        <v>21552.491000000002</v>
      </c>
      <c r="E69" s="9">
        <f>D69/C69*100</f>
        <v>16.661754529676028</v>
      </c>
      <c r="F69" s="11">
        <f>SUM(F70:F73)</f>
        <v>22357.460000000003</v>
      </c>
      <c r="G69" s="9">
        <f>D69/F69*100</f>
        <v>96.399550753976527</v>
      </c>
    </row>
    <row r="70" spans="1:7">
      <c r="A70" s="4" t="s">
        <v>131</v>
      </c>
      <c r="B70" s="3" t="s">
        <v>132</v>
      </c>
      <c r="C70" s="10">
        <v>99682.06</v>
      </c>
      <c r="D70" s="10">
        <v>18562.931</v>
      </c>
      <c r="E70" s="10">
        <f t="shared" ref="E70:E71" si="22">D70/C70*100</f>
        <v>18.622138226276626</v>
      </c>
      <c r="F70" s="8">
        <v>19479.7</v>
      </c>
      <c r="G70" s="10">
        <f t="shared" ref="G70:G71" si="23">D70/F70*100</f>
        <v>95.29372115586996</v>
      </c>
    </row>
    <row r="71" spans="1:7">
      <c r="A71" s="4" t="s">
        <v>133</v>
      </c>
      <c r="B71" s="3" t="s">
        <v>134</v>
      </c>
      <c r="C71" s="10">
        <v>25432</v>
      </c>
      <c r="D71" s="10">
        <v>1704.4</v>
      </c>
      <c r="E71" s="10">
        <f t="shared" si="22"/>
        <v>6.7017930166719104</v>
      </c>
      <c r="F71" s="8">
        <v>2031.63</v>
      </c>
      <c r="G71" s="10">
        <f t="shared" si="23"/>
        <v>83.893228589851503</v>
      </c>
    </row>
    <row r="72" spans="1:7">
      <c r="A72" s="4" t="s">
        <v>135</v>
      </c>
      <c r="B72" s="3" t="s">
        <v>136</v>
      </c>
      <c r="C72" s="10"/>
      <c r="D72" s="10"/>
      <c r="E72" s="10"/>
      <c r="F72" s="8"/>
      <c r="G72" s="10"/>
    </row>
    <row r="73" spans="1:7">
      <c r="A73" s="4" t="s">
        <v>137</v>
      </c>
      <c r="B73" s="3" t="s">
        <v>138</v>
      </c>
      <c r="C73" s="10">
        <v>4239.01</v>
      </c>
      <c r="D73" s="10">
        <v>1285.1600000000001</v>
      </c>
      <c r="E73" s="10">
        <f>D73/C73*100</f>
        <v>30.317456198499176</v>
      </c>
      <c r="F73" s="8">
        <v>846.13</v>
      </c>
      <c r="G73" s="10">
        <f t="shared" ref="G73:G74" si="24">D73/F73*100</f>
        <v>151.88682590145723</v>
      </c>
    </row>
    <row r="74" spans="1:7">
      <c r="A74" s="5" t="s">
        <v>139</v>
      </c>
      <c r="B74" s="2" t="s">
        <v>140</v>
      </c>
      <c r="C74" s="9">
        <f>SUM(C75:C77)</f>
        <v>3430.3</v>
      </c>
      <c r="D74" s="9">
        <f>SUM(D75:D77)</f>
        <v>511.78248000000002</v>
      </c>
      <c r="E74" s="9">
        <f>D74/C74*100</f>
        <v>14.91946710200274</v>
      </c>
      <c r="F74" s="11">
        <f>SUM(F75:F77)</f>
        <v>310.62</v>
      </c>
      <c r="G74" s="9">
        <f t="shared" si="24"/>
        <v>164.76159938188141</v>
      </c>
    </row>
    <row r="75" spans="1:7">
      <c r="A75" s="4" t="s">
        <v>141</v>
      </c>
      <c r="B75" s="3" t="s">
        <v>142</v>
      </c>
      <c r="C75" s="10"/>
      <c r="D75" s="10"/>
      <c r="E75" s="10"/>
      <c r="F75" s="8"/>
      <c r="G75" s="10"/>
    </row>
    <row r="76" spans="1:7">
      <c r="A76" s="4" t="s">
        <v>143</v>
      </c>
      <c r="B76" s="3" t="s">
        <v>144</v>
      </c>
      <c r="C76" s="10"/>
      <c r="D76" s="10"/>
      <c r="E76" s="10"/>
      <c r="F76" s="8"/>
      <c r="G76" s="10"/>
    </row>
    <row r="77" spans="1:7">
      <c r="A77" s="4" t="s">
        <v>145</v>
      </c>
      <c r="B77" s="3" t="s">
        <v>146</v>
      </c>
      <c r="C77" s="10">
        <v>3430.3</v>
      </c>
      <c r="D77" s="10">
        <v>511.78248000000002</v>
      </c>
      <c r="E77" s="10">
        <f>D77/C77*100</f>
        <v>14.91946710200274</v>
      </c>
      <c r="F77" s="8">
        <v>310.62</v>
      </c>
      <c r="G77" s="10">
        <f t="shared" ref="G77" si="25">D77/F77*100</f>
        <v>164.76159938188141</v>
      </c>
    </row>
    <row r="78" spans="1:7">
      <c r="A78" s="5" t="s">
        <v>147</v>
      </c>
      <c r="B78" s="2" t="s">
        <v>148</v>
      </c>
      <c r="C78" s="9">
        <f>SUM(C79)</f>
        <v>2700</v>
      </c>
      <c r="D78" s="12"/>
      <c r="E78" s="9">
        <f t="shared" ref="E78:E79" si="26">D78/C78*100</f>
        <v>0</v>
      </c>
      <c r="F78" s="11">
        <f>SUM(F79)</f>
        <v>0</v>
      </c>
      <c r="G78" s="10"/>
    </row>
    <row r="79" spans="1:7">
      <c r="A79" s="4" t="s">
        <v>149</v>
      </c>
      <c r="B79" s="3" t="s">
        <v>150</v>
      </c>
      <c r="C79" s="10">
        <v>2700</v>
      </c>
      <c r="D79" s="13"/>
      <c r="E79" s="10">
        <f t="shared" si="26"/>
        <v>0</v>
      </c>
      <c r="F79" s="8">
        <v>0</v>
      </c>
      <c r="G79" s="10"/>
    </row>
    <row r="80" spans="1:7" ht="24">
      <c r="A80" s="5" t="s">
        <v>151</v>
      </c>
      <c r="B80" s="2" t="s">
        <v>152</v>
      </c>
      <c r="C80" s="10"/>
      <c r="D80" s="10"/>
      <c r="E80" s="10"/>
      <c r="F80" s="10"/>
      <c r="G80" s="10"/>
    </row>
    <row r="81" spans="1:7" ht="24">
      <c r="A81" s="4" t="s">
        <v>153</v>
      </c>
      <c r="B81" s="3" t="s">
        <v>154</v>
      </c>
      <c r="C81" s="10"/>
      <c r="D81" s="10"/>
      <c r="E81" s="10"/>
      <c r="F81" s="10"/>
      <c r="G81" s="10"/>
    </row>
    <row r="82" spans="1:7">
      <c r="A82" s="4" t="s">
        <v>155</v>
      </c>
      <c r="B82" s="3" t="s">
        <v>156</v>
      </c>
      <c r="C82" s="10"/>
      <c r="D82" s="10"/>
      <c r="E82" s="10"/>
      <c r="F82" s="10"/>
      <c r="G82" s="10"/>
    </row>
    <row r="83" spans="1:7">
      <c r="A83" s="4" t="s">
        <v>157</v>
      </c>
      <c r="B83" s="3" t="s">
        <v>158</v>
      </c>
      <c r="C83" s="10"/>
      <c r="D83" s="8"/>
      <c r="E83" s="10"/>
      <c r="F83" s="10"/>
      <c r="G83" s="10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borista</cp:lastModifiedBy>
  <cp:lastPrinted>2018-11-02T06:38:10Z</cp:lastPrinted>
  <dcterms:created xsi:type="dcterms:W3CDTF">2017-12-11T14:03:53Z</dcterms:created>
  <dcterms:modified xsi:type="dcterms:W3CDTF">2019-04-04T08:25:01Z</dcterms:modified>
</cp:coreProperties>
</file>