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<sst xmlns="http://schemas.openxmlformats.org/spreadsheetml/2006/main" count="223" uniqueCount="72">
  <si>
    <t>Рз</t>
  </si>
  <si>
    <t>ПР</t>
  </si>
  <si>
    <t>ЦСР</t>
  </si>
  <si>
    <t>ВР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</si>
  <si>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</si>
  <si>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</si>
  <si>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</si>
  <si>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</si>
  <si>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</si>
  <si>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</si>
  <si>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</si>
  <si>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</si>
  <si>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</si>
  <si>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</si>
  <si>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</si>
  <si>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</si>
  <si>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</si>
  <si>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</si>
  <si>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</si>
  <si>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</si>
  <si>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</si>
  <si>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</si>
  <si>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</si>
  <si>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Другие вопросы в области национальной экономики</t>
  </si>
  <si>
    <t>Охрана окружающей среды</t>
  </si>
  <si>
    <t>06</t>
  </si>
  <si>
    <t>05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</si>
  <si>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</si>
  <si>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</si>
  <si>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</si>
  <si>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</si>
  <si>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</si>
  <si>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</si>
  <si>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</si>
  <si>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 xml:space="preserve">Культура 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</si>
  <si>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</si>
  <si>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</si>
  <si>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</si>
  <si>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</si>
  <si>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</si>
  <si>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</si>
  <si>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хозяйство</t>
  </si>
  <si>
    <t>Жилищное хозяйство</t>
  </si>
  <si>
    <t>ВСЕГО</t>
  </si>
  <si>
    <t xml:space="preserve"> в том числе за счет субвенции </t>
  </si>
  <si>
    <t>000 00 00</t>
  </si>
  <si>
    <t>000</t>
  </si>
  <si>
    <t>Благоустройство</t>
  </si>
  <si>
    <t>Назначено</t>
  </si>
  <si>
    <t>Исполнено</t>
  </si>
  <si>
    <t>Приложение № 2</t>
  </si>
  <si>
    <t>Охрана объектов растительного и животного мира и среды их обитания</t>
  </si>
  <si>
    <t>Охрана семьи и детства</t>
  </si>
  <si>
    <t>Процент исполнения</t>
  </si>
  <si>
    <t>(тыс.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</si>
  <si>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</si>
  <si>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города Реутов  </t>
  </si>
  <si>
    <t>Культура и 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</si>
  <si>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</si>
  <si>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</si>
  <si>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</si>
  <si>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</si>
  <si>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</si>
  <si>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</si>
  <si>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Здравоохранение</t>
  </si>
  <si>
    <t>в том числе за счет субвенций</t>
  </si>
  <si>
    <t>Обеспечение проведения выборов и референдумов</t>
  </si>
  <si>
    <t>к постановлению Главы Города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</si>
  <si>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</si>
  <si>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</si>
  <si>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Исполнение  бюджета города Реутов по расходам за 1 полугодие 2015 года по разделам расходов  бюджетов</t>
  </si>
  <si>
    <t>от  15.07.2015____№_268______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</si>
</sst>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\1\1\4\8.\4\7"/>
    <numFmt numFmtId="180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1" fillId="0" borderId="10" xfId="0" applyNumberFormat="1" applyFont="1" applyBorder="1" applyAlignment="1" quotePrefix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  <col min="7" max="7" width="15.875" style="0" customWidth="1"/>
    <col min="8" max="8" width="13.625" style="0" customWidth="1"/>
  </cols>
  <sheetData>
    <row r="1" spans="1:9" ht="15.75">
      <c r="A1" s="2"/>
      <c r="B1" s="2"/>
      <c r="C1" s="2"/>
      <c r="D1" s="38"/>
      <c r="E1" s="38"/>
      <c r="F1" s="38"/>
      <c r="G1" s="4"/>
      <c r="H1" s="2"/>
      <c r="I1" s="2"/>
    </row>
    <row r="2" spans="1:9" ht="15.75">
      <c r="A2" s="2"/>
      <c r="B2" s="2"/>
      <c r="C2" s="2"/>
      <c r="D2" s="39" t="s">
        <v>50</v>
      </c>
      <c r="E2" s="39"/>
      <c r="F2" s="39"/>
      <c r="G2" s="39"/>
      <c r="H2" s="2"/>
      <c r="I2" s="2"/>
    </row>
    <row r="3" spans="1:9" ht="15.75">
      <c r="A3" s="2"/>
      <c r="B3" s="2"/>
      <c r="C3" s="2"/>
      <c r="D3" s="38" t="s">
        <v>67</v>
      </c>
      <c r="E3" s="38"/>
      <c r="F3" s="38"/>
      <c r="G3" s="38"/>
      <c r="H3" s="2"/>
      <c r="I3" s="2"/>
    </row>
    <row r="4" spans="1:9" ht="15.75">
      <c r="A4" s="2"/>
      <c r="B4" s="2"/>
      <c r="C4" s="2"/>
      <c r="D4" s="38" t="s">
        <v>56</v>
      </c>
      <c r="E4" s="38"/>
      <c r="F4" s="38"/>
      <c r="G4" s="38"/>
      <c r="H4" s="2"/>
      <c r="I4" s="2"/>
    </row>
    <row r="5" spans="1:9" ht="15.75">
      <c r="A5" s="2"/>
      <c r="B5" s="2"/>
      <c r="C5" s="2"/>
      <c r="D5" s="39" t="s">
        <v>71</v>
      </c>
      <c r="E5" s="38"/>
      <c r="F5" s="38"/>
      <c r="G5" s="38"/>
      <c r="H5" s="2"/>
      <c r="I5" s="2"/>
    </row>
    <row r="6" spans="1:9" ht="15.75">
      <c r="A6" s="5"/>
      <c r="B6" s="1"/>
      <c r="C6" s="1"/>
      <c r="D6" s="38"/>
      <c r="E6" s="38"/>
      <c r="F6" s="38"/>
      <c r="G6" s="38"/>
      <c r="H6" s="38"/>
      <c r="I6" s="2"/>
    </row>
    <row r="7" spans="1:9" ht="15.75">
      <c r="A7" s="5"/>
      <c r="B7" s="1"/>
      <c r="C7" s="1"/>
      <c r="D7" s="39"/>
      <c r="E7" s="39"/>
      <c r="F7" s="39"/>
      <c r="G7" s="3"/>
      <c r="H7" s="4"/>
      <c r="I7" s="2"/>
    </row>
    <row r="8" spans="1:9" ht="15.75">
      <c r="A8" s="6"/>
      <c r="B8" s="1"/>
      <c r="C8" s="1"/>
      <c r="D8" s="38"/>
      <c r="E8" s="38"/>
      <c r="F8" s="38"/>
      <c r="G8" s="4"/>
      <c r="H8" s="4"/>
      <c r="I8" s="2"/>
    </row>
    <row r="9" spans="1:9" ht="15.75">
      <c r="A9" s="6"/>
      <c r="B9" s="2"/>
      <c r="C9" s="2"/>
      <c r="D9" s="39"/>
      <c r="E9" s="38"/>
      <c r="F9" s="38"/>
      <c r="G9" s="4"/>
      <c r="H9" s="7"/>
      <c r="I9" s="2"/>
    </row>
    <row r="10" spans="1:9" ht="40.5" customHeight="1">
      <c r="A10" s="36" t="s">
        <v>70</v>
      </c>
      <c r="B10" s="36"/>
      <c r="C10" s="36"/>
      <c r="D10" s="36"/>
      <c r="E10" s="37"/>
      <c r="F10" s="37"/>
      <c r="G10" s="8"/>
      <c r="H10" s="2"/>
      <c r="I10" s="2"/>
    </row>
    <row r="11" spans="1:9" ht="15.75" customHeight="1">
      <c r="A11" s="8"/>
      <c r="B11" s="8"/>
      <c r="C11" s="8"/>
      <c r="D11" s="8"/>
      <c r="E11" s="2"/>
      <c r="F11" s="2"/>
      <c r="G11" s="2"/>
      <c r="H11" s="2"/>
      <c r="I11" s="2"/>
    </row>
    <row r="12" spans="1:9" ht="16.5" thickBot="1">
      <c r="A12" s="2"/>
      <c r="B12" s="2"/>
      <c r="C12" s="2"/>
      <c r="D12" s="2"/>
      <c r="E12" s="2"/>
      <c r="F12" s="1"/>
      <c r="G12" s="1"/>
      <c r="H12" s="1" t="s">
        <v>54</v>
      </c>
      <c r="I12" s="2"/>
    </row>
    <row r="13" spans="1:9" ht="54.75" customHeight="1" thickBot="1">
      <c r="A13" s="9" t="s">
        <v>4</v>
      </c>
      <c r="B13" s="9" t="s">
        <v>0</v>
      </c>
      <c r="C13" s="9" t="s">
        <v>1</v>
      </c>
      <c r="D13" s="9" t="s">
        <v>2</v>
      </c>
      <c r="E13" s="9" t="s">
        <v>3</v>
      </c>
      <c r="F13" s="10" t="s">
        <v>48</v>
      </c>
      <c r="G13" s="10" t="s">
        <v>49</v>
      </c>
      <c r="H13" s="10" t="s">
        <v>53</v>
      </c>
      <c r="I13" s="2"/>
    </row>
    <row r="14" spans="1:9" ht="15.7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11">
        <v>6</v>
      </c>
      <c r="G14" s="11">
        <v>7</v>
      </c>
      <c r="H14" s="11">
        <v>8</v>
      </c>
      <c r="I14" s="2"/>
    </row>
    <row r="15" spans="1:9" ht="22.5" customHeight="1">
      <c r="A15" s="13" t="s">
        <v>5</v>
      </c>
      <c r="B15" s="14" t="s">
        <v>6</v>
      </c>
      <c r="C15" s="15"/>
      <c r="D15" s="16"/>
      <c r="E15" s="16"/>
      <c r="F15" s="17">
        <f>SUM(F16,F17,F18,F20,F21,F22,F23)</f>
        <v>352548.3</v>
      </c>
      <c r="G15" s="17">
        <f>SUM(G16,G17,G18,G20,G21,G22,G23)</f>
        <v>129370.06</v>
      </c>
      <c r="H15" s="18">
        <f>G15/F15*100</f>
        <v>36.695698149728706</v>
      </c>
      <c r="I15" s="2"/>
    </row>
    <row r="16" spans="1:9" ht="63">
      <c r="A16" s="19" t="s">
        <v>7</v>
      </c>
      <c r="B16" s="20" t="s">
        <v>6</v>
      </c>
      <c r="C16" s="20" t="s">
        <v>8</v>
      </c>
      <c r="D16" s="21" t="s">
        <v>45</v>
      </c>
      <c r="E16" s="22" t="s">
        <v>46</v>
      </c>
      <c r="F16" s="23">
        <v>2287</v>
      </c>
      <c r="G16" s="23">
        <v>1212.47</v>
      </c>
      <c r="H16" s="24">
        <f aca="true" t="shared" si="0" ref="H16:H31">G16/F16*100</f>
        <v>53.0157411456056</v>
      </c>
      <c r="I16" s="2"/>
    </row>
    <row r="17" spans="1:9" ht="78.75">
      <c r="A17" s="25" t="s">
        <v>9</v>
      </c>
      <c r="B17" s="20" t="s">
        <v>6</v>
      </c>
      <c r="C17" s="20" t="s">
        <v>10</v>
      </c>
      <c r="D17" s="21" t="s">
        <v>45</v>
      </c>
      <c r="E17" s="22" t="s">
        <v>46</v>
      </c>
      <c r="F17" s="23">
        <v>5275.1</v>
      </c>
      <c r="G17" s="23">
        <v>1429.7</v>
      </c>
      <c r="H17" s="24">
        <f t="shared" si="0"/>
        <v>27.102803738317753</v>
      </c>
      <c r="I17" s="2"/>
    </row>
    <row r="18" spans="1:9" ht="94.5">
      <c r="A18" s="25" t="s">
        <v>11</v>
      </c>
      <c r="B18" s="20" t="s">
        <v>6</v>
      </c>
      <c r="C18" s="20" t="s">
        <v>12</v>
      </c>
      <c r="D18" s="21" t="s">
        <v>45</v>
      </c>
      <c r="E18" s="22" t="s">
        <v>46</v>
      </c>
      <c r="F18" s="23">
        <v>196643.2</v>
      </c>
      <c r="G18" s="33">
        <v>79119.25</v>
      </c>
      <c r="H18" s="24">
        <f t="shared" si="0"/>
        <v>40.23492803209061</v>
      </c>
      <c r="I18" s="2"/>
    </row>
    <row r="19" spans="1:9" ht="15.75">
      <c r="A19" s="19" t="s">
        <v>44</v>
      </c>
      <c r="B19" s="20" t="s">
        <v>6</v>
      </c>
      <c r="C19" s="20" t="s">
        <v>12</v>
      </c>
      <c r="D19" s="21" t="s">
        <v>45</v>
      </c>
      <c r="E19" s="22" t="s">
        <v>46</v>
      </c>
      <c r="F19" s="23">
        <v>11580</v>
      </c>
      <c r="G19" s="33">
        <v>1755.4</v>
      </c>
      <c r="H19" s="24">
        <f t="shared" si="0"/>
        <v>15.15889464594128</v>
      </c>
      <c r="I19" s="2"/>
    </row>
    <row r="20" spans="1:9" ht="78.75">
      <c r="A20" s="19" t="s">
        <v>55</v>
      </c>
      <c r="B20" s="20" t="s">
        <v>6</v>
      </c>
      <c r="C20" s="20" t="s">
        <v>25</v>
      </c>
      <c r="D20" s="21" t="s">
        <v>45</v>
      </c>
      <c r="E20" s="22" t="s">
        <v>46</v>
      </c>
      <c r="F20" s="23">
        <v>35829.7</v>
      </c>
      <c r="G20" s="33">
        <v>13316.93</v>
      </c>
      <c r="H20" s="24">
        <f t="shared" si="0"/>
        <v>37.16729417215328</v>
      </c>
      <c r="I20" s="2"/>
    </row>
    <row r="21" spans="1:9" ht="31.5">
      <c r="A21" s="19" t="s">
        <v>66</v>
      </c>
      <c r="B21" s="20" t="s">
        <v>6</v>
      </c>
      <c r="C21" s="20" t="s">
        <v>28</v>
      </c>
      <c r="D21" s="21" t="s">
        <v>45</v>
      </c>
      <c r="E21" s="22" t="s">
        <v>46</v>
      </c>
      <c r="F21" s="23">
        <v>3896.6</v>
      </c>
      <c r="G21" s="33">
        <v>1866.76</v>
      </c>
      <c r="H21" s="24">
        <f t="shared" si="0"/>
        <v>47.907406456911154</v>
      </c>
      <c r="I21" s="2"/>
    </row>
    <row r="22" spans="1:9" ht="15.75">
      <c r="A22" s="19" t="s">
        <v>14</v>
      </c>
      <c r="B22" s="20" t="s">
        <v>6</v>
      </c>
      <c r="C22" s="20">
        <v>11</v>
      </c>
      <c r="D22" s="21" t="s">
        <v>45</v>
      </c>
      <c r="E22" s="22" t="s">
        <v>46</v>
      </c>
      <c r="F22" s="23">
        <v>3000</v>
      </c>
      <c r="G22" s="33">
        <v>0</v>
      </c>
      <c r="H22" s="24">
        <f t="shared" si="0"/>
        <v>0</v>
      </c>
      <c r="I22" s="2"/>
    </row>
    <row r="23" spans="1:9" ht="31.5">
      <c r="A23" s="19" t="s">
        <v>15</v>
      </c>
      <c r="B23" s="20" t="s">
        <v>6</v>
      </c>
      <c r="C23" s="20">
        <v>13</v>
      </c>
      <c r="D23" s="21" t="s">
        <v>45</v>
      </c>
      <c r="E23" s="22" t="s">
        <v>46</v>
      </c>
      <c r="F23" s="23">
        <v>105616.7</v>
      </c>
      <c r="G23" s="33">
        <v>32424.95</v>
      </c>
      <c r="H23" s="24">
        <f t="shared" si="0"/>
        <v>30.700589963519025</v>
      </c>
      <c r="I23" s="2"/>
    </row>
    <row r="24" spans="1:9" ht="15.75">
      <c r="A24" s="19" t="s">
        <v>44</v>
      </c>
      <c r="B24" s="20" t="s">
        <v>6</v>
      </c>
      <c r="C24" s="20">
        <v>13</v>
      </c>
      <c r="D24" s="21" t="s">
        <v>45</v>
      </c>
      <c r="E24" s="22" t="s">
        <v>46</v>
      </c>
      <c r="F24" s="23">
        <v>4369</v>
      </c>
      <c r="G24" s="33">
        <v>359.5</v>
      </c>
      <c r="H24" s="24">
        <f t="shared" si="0"/>
        <v>8.228427557793545</v>
      </c>
      <c r="I24" s="2"/>
    </row>
    <row r="25" spans="1:9" ht="15.75">
      <c r="A25" s="19"/>
      <c r="B25" s="20"/>
      <c r="C25" s="20"/>
      <c r="D25" s="21"/>
      <c r="E25" s="22"/>
      <c r="F25" s="23"/>
      <c r="G25" s="33"/>
      <c r="H25" s="24"/>
      <c r="I25" s="2"/>
    </row>
    <row r="26" spans="1:9" ht="15.75">
      <c r="A26" s="26" t="s">
        <v>17</v>
      </c>
      <c r="B26" s="15" t="s">
        <v>8</v>
      </c>
      <c r="C26" s="15"/>
      <c r="D26" s="16"/>
      <c r="E26" s="16"/>
      <c r="F26" s="17">
        <f>SUM(F27,F29)</f>
        <v>5022</v>
      </c>
      <c r="G26" s="34">
        <f>SUM(G27,G29)</f>
        <v>2659.35</v>
      </c>
      <c r="H26" s="18">
        <f t="shared" si="0"/>
        <v>52.954002389486256</v>
      </c>
      <c r="I26" s="2"/>
    </row>
    <row r="27" spans="1:9" ht="31.5">
      <c r="A27" s="19" t="s">
        <v>16</v>
      </c>
      <c r="B27" s="20" t="s">
        <v>8</v>
      </c>
      <c r="C27" s="20" t="s">
        <v>10</v>
      </c>
      <c r="D27" s="21" t="s">
        <v>45</v>
      </c>
      <c r="E27" s="22" t="s">
        <v>46</v>
      </c>
      <c r="F27" s="23">
        <v>4779</v>
      </c>
      <c r="G27" s="33">
        <v>2416.35</v>
      </c>
      <c r="H27" s="24">
        <f t="shared" si="0"/>
        <v>50.56183301946013</v>
      </c>
      <c r="I27" s="2"/>
    </row>
    <row r="28" spans="1:9" ht="15.75">
      <c r="A28" s="19" t="s">
        <v>44</v>
      </c>
      <c r="B28" s="20" t="s">
        <v>8</v>
      </c>
      <c r="C28" s="20" t="s">
        <v>10</v>
      </c>
      <c r="D28" s="21" t="s">
        <v>45</v>
      </c>
      <c r="E28" s="22" t="s">
        <v>46</v>
      </c>
      <c r="F28" s="24">
        <v>4779</v>
      </c>
      <c r="G28" s="35">
        <v>969.7</v>
      </c>
      <c r="H28" s="24">
        <f t="shared" si="0"/>
        <v>20.290855827578994</v>
      </c>
      <c r="I28" s="2"/>
    </row>
    <row r="29" spans="1:9" ht="31.5">
      <c r="A29" s="19" t="s">
        <v>18</v>
      </c>
      <c r="B29" s="20" t="s">
        <v>8</v>
      </c>
      <c r="C29" s="20" t="s">
        <v>12</v>
      </c>
      <c r="D29" s="21" t="s">
        <v>45</v>
      </c>
      <c r="E29" s="22" t="s">
        <v>46</v>
      </c>
      <c r="F29" s="23">
        <v>243</v>
      </c>
      <c r="G29" s="33">
        <v>243</v>
      </c>
      <c r="H29" s="24">
        <f t="shared" si="0"/>
        <v>100</v>
      </c>
      <c r="I29" s="2"/>
    </row>
    <row r="30" spans="1:9" ht="15.75">
      <c r="A30" s="19"/>
      <c r="B30" s="20"/>
      <c r="C30" s="20"/>
      <c r="D30" s="21"/>
      <c r="E30" s="22"/>
      <c r="F30" s="23"/>
      <c r="G30" s="33"/>
      <c r="H30" s="24"/>
      <c r="I30" s="2"/>
    </row>
    <row r="31" spans="1:9" ht="31.5">
      <c r="A31" s="26" t="s">
        <v>19</v>
      </c>
      <c r="B31" s="15" t="s">
        <v>10</v>
      </c>
      <c r="C31" s="15"/>
      <c r="D31" s="16"/>
      <c r="E31" s="16"/>
      <c r="F31" s="17">
        <f>SUM(F32,F33)</f>
        <v>19143.9</v>
      </c>
      <c r="G31" s="17">
        <f>SUM(G32,G33)</f>
        <v>6393.51</v>
      </c>
      <c r="H31" s="18">
        <f t="shared" si="0"/>
        <v>33.397113440834936</v>
      </c>
      <c r="I31" s="2"/>
    </row>
    <row r="32" spans="1:9" ht="63">
      <c r="A32" s="25" t="s">
        <v>68</v>
      </c>
      <c r="B32" s="20" t="s">
        <v>10</v>
      </c>
      <c r="C32" s="20" t="s">
        <v>20</v>
      </c>
      <c r="D32" s="21" t="s">
        <v>45</v>
      </c>
      <c r="E32" s="22" t="s">
        <v>46</v>
      </c>
      <c r="F32" s="23">
        <v>14317.3</v>
      </c>
      <c r="G32" s="23">
        <v>4504.64</v>
      </c>
      <c r="H32" s="24">
        <f aca="true" t="shared" si="1" ref="H32:H42">G32/F32*100</f>
        <v>31.46291549384312</v>
      </c>
      <c r="I32" s="2"/>
    </row>
    <row r="33" spans="1:9" ht="47.25">
      <c r="A33" s="25" t="s">
        <v>39</v>
      </c>
      <c r="B33" s="20" t="s">
        <v>10</v>
      </c>
      <c r="C33" s="20" t="s">
        <v>40</v>
      </c>
      <c r="D33" s="21" t="s">
        <v>45</v>
      </c>
      <c r="E33" s="22" t="s">
        <v>46</v>
      </c>
      <c r="F33" s="23">
        <v>4826.6</v>
      </c>
      <c r="G33" s="23">
        <v>1888.87</v>
      </c>
      <c r="H33" s="24">
        <f t="shared" si="1"/>
        <v>39.1345874943024</v>
      </c>
      <c r="I33" s="2"/>
    </row>
    <row r="34" spans="1:9" ht="15.75">
      <c r="A34" s="19"/>
      <c r="B34" s="20"/>
      <c r="C34" s="20"/>
      <c r="D34" s="20"/>
      <c r="E34" s="20"/>
      <c r="F34" s="27"/>
      <c r="G34" s="27"/>
      <c r="H34" s="24"/>
      <c r="I34" s="2"/>
    </row>
    <row r="35" spans="1:9" ht="15.75">
      <c r="A35" s="26" t="s">
        <v>22</v>
      </c>
      <c r="B35" s="15" t="s">
        <v>12</v>
      </c>
      <c r="C35" s="15"/>
      <c r="D35" s="16"/>
      <c r="E35" s="16"/>
      <c r="F35" s="17">
        <f>SUM(F36,F37)</f>
        <v>148715.1</v>
      </c>
      <c r="G35" s="17">
        <f>SUM(G36,G37)</f>
        <v>35791.09</v>
      </c>
      <c r="H35" s="18">
        <f t="shared" si="1"/>
        <v>24.06688359151155</v>
      </c>
      <c r="I35" s="2"/>
    </row>
    <row r="36" spans="1:9" ht="31.5">
      <c r="A36" s="25" t="s">
        <v>69</v>
      </c>
      <c r="B36" s="20" t="s">
        <v>12</v>
      </c>
      <c r="C36" s="20" t="s">
        <v>20</v>
      </c>
      <c r="D36" s="21" t="s">
        <v>45</v>
      </c>
      <c r="E36" s="22" t="s">
        <v>46</v>
      </c>
      <c r="F36" s="23">
        <v>130898.3</v>
      </c>
      <c r="G36" s="23">
        <v>35480.38</v>
      </c>
      <c r="H36" s="24">
        <f t="shared" si="1"/>
        <v>27.105302360687645</v>
      </c>
      <c r="I36" s="2"/>
    </row>
    <row r="37" spans="1:9" ht="31.5">
      <c r="A37" s="19" t="s">
        <v>23</v>
      </c>
      <c r="B37" s="20" t="s">
        <v>12</v>
      </c>
      <c r="C37" s="20">
        <v>12</v>
      </c>
      <c r="D37" s="21" t="s">
        <v>45</v>
      </c>
      <c r="E37" s="22" t="s">
        <v>46</v>
      </c>
      <c r="F37" s="23">
        <v>17816.8</v>
      </c>
      <c r="G37" s="23">
        <v>310.71</v>
      </c>
      <c r="H37" s="24">
        <f t="shared" si="1"/>
        <v>1.7439158546989357</v>
      </c>
      <c r="I37" s="2"/>
    </row>
    <row r="38" spans="1:9" ht="15.75">
      <c r="A38" s="28"/>
      <c r="B38" s="29"/>
      <c r="C38" s="29"/>
      <c r="D38" s="29"/>
      <c r="E38" s="29"/>
      <c r="F38" s="24"/>
      <c r="G38" s="24"/>
      <c r="H38" s="24"/>
      <c r="I38" s="2"/>
    </row>
    <row r="39" spans="1:9" ht="31.5">
      <c r="A39" s="26" t="s">
        <v>41</v>
      </c>
      <c r="B39" s="15" t="s">
        <v>26</v>
      </c>
      <c r="C39" s="15"/>
      <c r="D39" s="16"/>
      <c r="E39" s="16"/>
      <c r="F39" s="17">
        <f>SUM(F40:F42)</f>
        <v>188102.14</v>
      </c>
      <c r="G39" s="17">
        <f>SUM(G40,G42)</f>
        <v>55340.990000000005</v>
      </c>
      <c r="H39" s="18">
        <f t="shared" si="1"/>
        <v>29.42071259795343</v>
      </c>
      <c r="I39" s="2"/>
    </row>
    <row r="40" spans="1:9" ht="15.75">
      <c r="A40" s="19" t="s">
        <v>42</v>
      </c>
      <c r="B40" s="20" t="s">
        <v>26</v>
      </c>
      <c r="C40" s="20" t="s">
        <v>6</v>
      </c>
      <c r="D40" s="21" t="s">
        <v>45</v>
      </c>
      <c r="E40" s="22" t="s">
        <v>46</v>
      </c>
      <c r="F40" s="23">
        <v>48374.1</v>
      </c>
      <c r="G40" s="23">
        <v>17977.13</v>
      </c>
      <c r="H40" s="24">
        <f t="shared" si="1"/>
        <v>37.16271723918378</v>
      </c>
      <c r="I40" s="2"/>
    </row>
    <row r="41" spans="1:9" ht="15.75">
      <c r="A41" s="19"/>
      <c r="B41" s="20" t="s">
        <v>26</v>
      </c>
      <c r="C41" s="20" t="s">
        <v>8</v>
      </c>
      <c r="D41" s="21" t="s">
        <v>45</v>
      </c>
      <c r="E41" s="22" t="s">
        <v>46</v>
      </c>
      <c r="F41" s="23">
        <v>500</v>
      </c>
      <c r="G41" s="23"/>
      <c r="H41" s="24"/>
      <c r="I41" s="2"/>
    </row>
    <row r="42" spans="1:9" ht="15.75">
      <c r="A42" s="19" t="s">
        <v>47</v>
      </c>
      <c r="B42" s="22" t="s">
        <v>26</v>
      </c>
      <c r="C42" s="22" t="s">
        <v>10</v>
      </c>
      <c r="D42" s="22" t="s">
        <v>45</v>
      </c>
      <c r="E42" s="22" t="s">
        <v>46</v>
      </c>
      <c r="F42" s="24">
        <v>139228.04</v>
      </c>
      <c r="G42" s="24">
        <v>37363.86</v>
      </c>
      <c r="H42" s="24">
        <f t="shared" si="1"/>
        <v>26.836447600641367</v>
      </c>
      <c r="I42" s="2"/>
    </row>
    <row r="43" spans="1:9" ht="15.75">
      <c r="A43" s="19"/>
      <c r="B43" s="22"/>
      <c r="C43" s="22"/>
      <c r="D43" s="22"/>
      <c r="E43" s="22"/>
      <c r="F43" s="24"/>
      <c r="G43" s="24"/>
      <c r="H43" s="24"/>
      <c r="I43" s="2"/>
    </row>
    <row r="44" spans="1:9" ht="15.75">
      <c r="A44" s="26" t="s">
        <v>24</v>
      </c>
      <c r="B44" s="15" t="s">
        <v>25</v>
      </c>
      <c r="C44" s="16"/>
      <c r="D44" s="16"/>
      <c r="E44" s="16"/>
      <c r="F44" s="17">
        <f>SUM(F45)</f>
        <v>300</v>
      </c>
      <c r="G44" s="17">
        <f>SUM(G45)</f>
        <v>0</v>
      </c>
      <c r="H44" s="18">
        <f aca="true" t="shared" si="2" ref="H44:H54">G44/F44*100</f>
        <v>0</v>
      </c>
      <c r="I44" s="2"/>
    </row>
    <row r="45" spans="1:9" ht="33" customHeight="1">
      <c r="A45" s="19" t="s">
        <v>51</v>
      </c>
      <c r="B45" s="20" t="s">
        <v>25</v>
      </c>
      <c r="C45" s="20" t="s">
        <v>10</v>
      </c>
      <c r="D45" s="22" t="s">
        <v>45</v>
      </c>
      <c r="E45" s="22" t="s">
        <v>46</v>
      </c>
      <c r="F45" s="23">
        <v>300</v>
      </c>
      <c r="G45" s="23">
        <v>0</v>
      </c>
      <c r="H45" s="24">
        <f t="shared" si="2"/>
        <v>0</v>
      </c>
      <c r="I45" s="2"/>
    </row>
    <row r="46" spans="1:9" ht="15.75">
      <c r="A46" s="19"/>
      <c r="B46" s="20"/>
      <c r="C46" s="20"/>
      <c r="D46" s="21"/>
      <c r="E46" s="29"/>
      <c r="F46" s="24"/>
      <c r="G46" s="24"/>
      <c r="H46" s="24"/>
      <c r="I46" s="2"/>
    </row>
    <row r="47" spans="1:9" ht="15.75">
      <c r="A47" s="26" t="s">
        <v>27</v>
      </c>
      <c r="B47" s="15" t="s">
        <v>28</v>
      </c>
      <c r="C47" s="16"/>
      <c r="D47" s="16"/>
      <c r="E47" s="16"/>
      <c r="F47" s="17">
        <f>SUM(F48,F50,F52,F53)</f>
        <v>1461436.2999999998</v>
      </c>
      <c r="G47" s="34">
        <f>SUM(G48,G50,G52,G53)</f>
        <v>658008.6200000001</v>
      </c>
      <c r="H47" s="18">
        <f t="shared" si="2"/>
        <v>45.02478965384945</v>
      </c>
      <c r="I47" s="2"/>
    </row>
    <row r="48" spans="1:9" ht="15.75">
      <c r="A48" s="19" t="s">
        <v>29</v>
      </c>
      <c r="B48" s="20" t="s">
        <v>28</v>
      </c>
      <c r="C48" s="20" t="s">
        <v>6</v>
      </c>
      <c r="D48" s="22" t="s">
        <v>45</v>
      </c>
      <c r="E48" s="22" t="s">
        <v>46</v>
      </c>
      <c r="F48" s="23">
        <v>650225.5</v>
      </c>
      <c r="G48" s="33">
        <v>266306.02</v>
      </c>
      <c r="H48" s="24">
        <f t="shared" si="2"/>
        <v>40.955948359453764</v>
      </c>
      <c r="I48" s="2"/>
    </row>
    <row r="49" spans="1:9" ht="15.75">
      <c r="A49" s="19" t="s">
        <v>65</v>
      </c>
      <c r="B49" s="20" t="s">
        <v>28</v>
      </c>
      <c r="C49" s="20" t="s">
        <v>6</v>
      </c>
      <c r="D49" s="22" t="s">
        <v>45</v>
      </c>
      <c r="E49" s="22" t="s">
        <v>46</v>
      </c>
      <c r="F49" s="23">
        <v>356269</v>
      </c>
      <c r="G49" s="33">
        <v>61550.8</v>
      </c>
      <c r="H49" s="24">
        <f t="shared" si="2"/>
        <v>17.276496130732678</v>
      </c>
      <c r="I49" s="2"/>
    </row>
    <row r="50" spans="1:9" ht="15.75">
      <c r="A50" s="19" t="s">
        <v>30</v>
      </c>
      <c r="B50" s="21" t="s">
        <v>28</v>
      </c>
      <c r="C50" s="20" t="s">
        <v>8</v>
      </c>
      <c r="D50" s="22" t="s">
        <v>45</v>
      </c>
      <c r="E50" s="22" t="s">
        <v>46</v>
      </c>
      <c r="F50" s="23">
        <v>718641.5</v>
      </c>
      <c r="G50" s="33">
        <v>357398.79</v>
      </c>
      <c r="H50" s="24">
        <f t="shared" si="2"/>
        <v>49.73255649722427</v>
      </c>
      <c r="I50" s="2"/>
    </row>
    <row r="51" spans="1:9" ht="15.75">
      <c r="A51" s="19" t="s">
        <v>44</v>
      </c>
      <c r="B51" s="21" t="s">
        <v>28</v>
      </c>
      <c r="C51" s="20" t="s">
        <v>8</v>
      </c>
      <c r="D51" s="22" t="s">
        <v>45</v>
      </c>
      <c r="E51" s="22" t="s">
        <v>46</v>
      </c>
      <c r="F51" s="23">
        <v>457798</v>
      </c>
      <c r="G51" s="33">
        <v>71280.9</v>
      </c>
      <c r="H51" s="24">
        <f t="shared" si="2"/>
        <v>15.57038257047868</v>
      </c>
      <c r="I51" s="2"/>
    </row>
    <row r="52" spans="1:9" ht="31.5">
      <c r="A52" s="19" t="s">
        <v>31</v>
      </c>
      <c r="B52" s="30" t="s">
        <v>28</v>
      </c>
      <c r="C52" s="30" t="s">
        <v>28</v>
      </c>
      <c r="D52" s="22" t="s">
        <v>45</v>
      </c>
      <c r="E52" s="22" t="s">
        <v>46</v>
      </c>
      <c r="F52" s="23">
        <v>31440.9</v>
      </c>
      <c r="G52" s="33">
        <v>9830.28</v>
      </c>
      <c r="H52" s="24">
        <f t="shared" si="2"/>
        <v>31.265898876940547</v>
      </c>
      <c r="I52" s="2"/>
    </row>
    <row r="53" spans="1:9" ht="31.5">
      <c r="A53" s="19" t="s">
        <v>32</v>
      </c>
      <c r="B53" s="30" t="s">
        <v>28</v>
      </c>
      <c r="C53" s="30" t="s">
        <v>20</v>
      </c>
      <c r="D53" s="22" t="s">
        <v>45</v>
      </c>
      <c r="E53" s="22" t="s">
        <v>46</v>
      </c>
      <c r="F53" s="23">
        <v>61128.4</v>
      </c>
      <c r="G53" s="33">
        <v>24473.53</v>
      </c>
      <c r="H53" s="24">
        <f t="shared" si="2"/>
        <v>40.036267921293536</v>
      </c>
      <c r="I53" s="2"/>
    </row>
    <row r="54" spans="1:9" ht="15.75">
      <c r="A54" s="19" t="s">
        <v>44</v>
      </c>
      <c r="B54" s="30" t="s">
        <v>28</v>
      </c>
      <c r="C54" s="30" t="s">
        <v>20</v>
      </c>
      <c r="D54" s="22" t="s">
        <v>45</v>
      </c>
      <c r="E54" s="22" t="s">
        <v>46</v>
      </c>
      <c r="F54" s="23">
        <v>1318</v>
      </c>
      <c r="G54" s="33">
        <v>225.5</v>
      </c>
      <c r="H54" s="24">
        <f t="shared" si="2"/>
        <v>17.109256449165404</v>
      </c>
      <c r="I54" s="2"/>
    </row>
    <row r="55" spans="1:9" ht="15.75">
      <c r="A55" s="19"/>
      <c r="B55" s="30"/>
      <c r="C55" s="30"/>
      <c r="D55" s="22"/>
      <c r="E55" s="22"/>
      <c r="F55" s="23"/>
      <c r="G55" s="33"/>
      <c r="H55" s="24"/>
      <c r="I55" s="2"/>
    </row>
    <row r="56" spans="1:9" ht="15.75">
      <c r="A56" s="26" t="s">
        <v>57</v>
      </c>
      <c r="B56" s="15" t="s">
        <v>33</v>
      </c>
      <c r="C56" s="16"/>
      <c r="D56" s="16"/>
      <c r="E56" s="16"/>
      <c r="F56" s="17">
        <f>SUM(F57,F58)</f>
        <v>110850.59999999999</v>
      </c>
      <c r="G56" s="34">
        <f>SUM(G57,G58)</f>
        <v>58160.41</v>
      </c>
      <c r="H56" s="18">
        <f aca="true" t="shared" si="3" ref="H56:H77">G56/F56*100</f>
        <v>52.46738402859344</v>
      </c>
      <c r="I56" s="2"/>
    </row>
    <row r="57" spans="1:9" ht="15.75">
      <c r="A57" s="19" t="s">
        <v>34</v>
      </c>
      <c r="B57" s="20" t="s">
        <v>33</v>
      </c>
      <c r="C57" s="20" t="s">
        <v>6</v>
      </c>
      <c r="D57" s="22" t="s">
        <v>45</v>
      </c>
      <c r="E57" s="22" t="s">
        <v>46</v>
      </c>
      <c r="F57" s="23">
        <v>87728.9</v>
      </c>
      <c r="G57" s="33">
        <v>45925.41</v>
      </c>
      <c r="H57" s="24">
        <f t="shared" si="3"/>
        <v>52.349237252490354</v>
      </c>
      <c r="I57" s="2"/>
    </row>
    <row r="58" spans="1:9" ht="31.5">
      <c r="A58" s="19" t="s">
        <v>58</v>
      </c>
      <c r="B58" s="20" t="s">
        <v>33</v>
      </c>
      <c r="C58" s="20" t="s">
        <v>12</v>
      </c>
      <c r="D58" s="22" t="s">
        <v>45</v>
      </c>
      <c r="E58" s="22" t="s">
        <v>46</v>
      </c>
      <c r="F58" s="23">
        <v>23121.7</v>
      </c>
      <c r="G58" s="33">
        <v>12235</v>
      </c>
      <c r="H58" s="24">
        <f t="shared" si="3"/>
        <v>52.91565931570775</v>
      </c>
      <c r="I58" s="2"/>
    </row>
    <row r="59" spans="1:9" ht="15.75">
      <c r="A59" s="19"/>
      <c r="B59" s="20"/>
      <c r="C59" s="20"/>
      <c r="D59" s="22"/>
      <c r="E59" s="22"/>
      <c r="F59" s="23"/>
      <c r="G59" s="23"/>
      <c r="H59" s="24"/>
      <c r="I59" s="2"/>
    </row>
    <row r="60" spans="1:9" ht="15.75">
      <c r="A60" s="26" t="s">
        <v>64</v>
      </c>
      <c r="B60" s="15" t="s">
        <v>20</v>
      </c>
      <c r="C60" s="16"/>
      <c r="D60" s="16"/>
      <c r="E60" s="16"/>
      <c r="F60" s="17">
        <f>SUM(F61)</f>
        <v>9763</v>
      </c>
      <c r="G60" s="17">
        <f>SUM(G61)</f>
        <v>2038.37</v>
      </c>
      <c r="H60" s="18">
        <f t="shared" si="3"/>
        <v>20.8785209464304</v>
      </c>
      <c r="I60" s="2"/>
    </row>
    <row r="61" spans="1:9" ht="31.5">
      <c r="A61" s="19" t="s">
        <v>59</v>
      </c>
      <c r="B61" s="20" t="s">
        <v>20</v>
      </c>
      <c r="C61" s="20" t="s">
        <v>20</v>
      </c>
      <c r="D61" s="22" t="s">
        <v>45</v>
      </c>
      <c r="E61" s="22" t="s">
        <v>46</v>
      </c>
      <c r="F61" s="23">
        <v>9763</v>
      </c>
      <c r="G61" s="23">
        <v>2038.37</v>
      </c>
      <c r="H61" s="24">
        <f t="shared" si="3"/>
        <v>20.8785209464304</v>
      </c>
      <c r="I61" s="2"/>
    </row>
    <row r="62" spans="1:9" ht="15.75">
      <c r="A62" s="19" t="s">
        <v>44</v>
      </c>
      <c r="B62" s="20" t="s">
        <v>20</v>
      </c>
      <c r="C62" s="20" t="s">
        <v>20</v>
      </c>
      <c r="D62" s="22" t="s">
        <v>45</v>
      </c>
      <c r="E62" s="22" t="s">
        <v>46</v>
      </c>
      <c r="F62" s="23">
        <v>9763</v>
      </c>
      <c r="G62" s="33">
        <v>2038.37</v>
      </c>
      <c r="H62" s="24">
        <f t="shared" si="3"/>
        <v>20.8785209464304</v>
      </c>
      <c r="I62" s="2"/>
    </row>
    <row r="63" spans="1:9" ht="15.75">
      <c r="A63" s="19"/>
      <c r="B63" s="20"/>
      <c r="C63" s="20"/>
      <c r="D63" s="22"/>
      <c r="E63" s="22"/>
      <c r="F63" s="23"/>
      <c r="G63" s="33"/>
      <c r="H63" s="24"/>
      <c r="I63" s="2"/>
    </row>
    <row r="64" spans="1:9" ht="15.75">
      <c r="A64" s="26" t="s">
        <v>36</v>
      </c>
      <c r="B64" s="15" t="s">
        <v>21</v>
      </c>
      <c r="C64" s="16"/>
      <c r="D64" s="16"/>
      <c r="E64" s="16"/>
      <c r="F64" s="17">
        <f>SUM(F65,F66,F68,)</f>
        <v>129684.7</v>
      </c>
      <c r="G64" s="34">
        <f>SUM(G65,G66,G68,)</f>
        <v>27989.590000000004</v>
      </c>
      <c r="H64" s="18">
        <f t="shared" si="3"/>
        <v>21.582800438293802</v>
      </c>
      <c r="I64" s="2"/>
    </row>
    <row r="65" spans="1:9" ht="15.75">
      <c r="A65" s="19" t="s">
        <v>37</v>
      </c>
      <c r="B65" s="20">
        <v>10</v>
      </c>
      <c r="C65" s="20" t="s">
        <v>6</v>
      </c>
      <c r="D65" s="22" t="s">
        <v>45</v>
      </c>
      <c r="E65" s="22" t="s">
        <v>46</v>
      </c>
      <c r="F65" s="23">
        <v>6876.4</v>
      </c>
      <c r="G65" s="33">
        <v>2301.48</v>
      </c>
      <c r="H65" s="24">
        <f t="shared" si="3"/>
        <v>33.469257169449136</v>
      </c>
      <c r="I65" s="2"/>
    </row>
    <row r="66" spans="1:9" ht="15.75">
      <c r="A66" s="19" t="s">
        <v>38</v>
      </c>
      <c r="B66" s="20">
        <v>10</v>
      </c>
      <c r="C66" s="20" t="s">
        <v>10</v>
      </c>
      <c r="D66" s="21" t="s">
        <v>45</v>
      </c>
      <c r="E66" s="22" t="s">
        <v>46</v>
      </c>
      <c r="F66" s="23">
        <v>39983.1</v>
      </c>
      <c r="G66" s="33">
        <v>14418.51</v>
      </c>
      <c r="H66" s="24">
        <f t="shared" si="3"/>
        <v>36.0615109883926</v>
      </c>
      <c r="I66" s="2"/>
    </row>
    <row r="67" spans="1:9" ht="15.75">
      <c r="A67" s="19" t="s">
        <v>44</v>
      </c>
      <c r="B67" s="20">
        <v>10</v>
      </c>
      <c r="C67" s="20" t="s">
        <v>10</v>
      </c>
      <c r="D67" s="21" t="s">
        <v>45</v>
      </c>
      <c r="E67" s="22" t="s">
        <v>46</v>
      </c>
      <c r="F67" s="23">
        <v>28695</v>
      </c>
      <c r="G67" s="33">
        <v>4937.2</v>
      </c>
      <c r="H67" s="24">
        <f t="shared" si="3"/>
        <v>17.205784979961667</v>
      </c>
      <c r="I67" s="2"/>
    </row>
    <row r="68" spans="1:9" ht="15.75">
      <c r="A68" s="31" t="s">
        <v>52</v>
      </c>
      <c r="B68" s="20">
        <v>10</v>
      </c>
      <c r="C68" s="20" t="s">
        <v>12</v>
      </c>
      <c r="D68" s="21" t="s">
        <v>45</v>
      </c>
      <c r="E68" s="22" t="s">
        <v>46</v>
      </c>
      <c r="F68" s="23">
        <v>82825.2</v>
      </c>
      <c r="G68" s="33">
        <v>11269.6</v>
      </c>
      <c r="H68" s="24">
        <f t="shared" si="3"/>
        <v>13.60648691461053</v>
      </c>
      <c r="I68" s="2"/>
    </row>
    <row r="69" spans="1:9" ht="15.75">
      <c r="A69" s="19" t="s">
        <v>44</v>
      </c>
      <c r="B69" s="20">
        <v>10</v>
      </c>
      <c r="C69" s="20" t="s">
        <v>12</v>
      </c>
      <c r="D69" s="21" t="s">
        <v>45</v>
      </c>
      <c r="E69" s="22" t="s">
        <v>46</v>
      </c>
      <c r="F69" s="23">
        <v>63799</v>
      </c>
      <c r="G69" s="33">
        <v>6999.57</v>
      </c>
      <c r="H69" s="24">
        <f t="shared" si="3"/>
        <v>10.971284816376432</v>
      </c>
      <c r="I69" s="2"/>
    </row>
    <row r="70" spans="1:9" ht="15.75">
      <c r="A70" s="19"/>
      <c r="B70" s="20"/>
      <c r="C70" s="20"/>
      <c r="D70" s="21"/>
      <c r="E70" s="22"/>
      <c r="F70" s="23"/>
      <c r="G70" s="23"/>
      <c r="H70" s="24"/>
      <c r="I70" s="2"/>
    </row>
    <row r="71" spans="1:9" ht="15.75">
      <c r="A71" s="26" t="s">
        <v>35</v>
      </c>
      <c r="B71" s="15">
        <v>11</v>
      </c>
      <c r="C71" s="15"/>
      <c r="D71" s="16"/>
      <c r="E71" s="32"/>
      <c r="F71" s="17">
        <f>SUM(F72,F73,F74,)</f>
        <v>64275.299999999996</v>
      </c>
      <c r="G71" s="17">
        <f>SUM(G72,G73,G74,)</f>
        <v>26956.010000000002</v>
      </c>
      <c r="H71" s="18">
        <f t="shared" si="3"/>
        <v>41.93836512626157</v>
      </c>
      <c r="I71" s="2"/>
    </row>
    <row r="72" spans="1:9" ht="15.75">
      <c r="A72" s="19" t="s">
        <v>60</v>
      </c>
      <c r="B72" s="20">
        <v>11</v>
      </c>
      <c r="C72" s="20" t="s">
        <v>6</v>
      </c>
      <c r="D72" s="21" t="s">
        <v>45</v>
      </c>
      <c r="E72" s="22" t="s">
        <v>46</v>
      </c>
      <c r="F72" s="23">
        <v>56544.1</v>
      </c>
      <c r="G72" s="23">
        <v>23442.57</v>
      </c>
      <c r="H72" s="24">
        <f t="shared" si="3"/>
        <v>41.458914369492135</v>
      </c>
      <c r="I72" s="2"/>
    </row>
    <row r="73" spans="1:9" ht="15.75">
      <c r="A73" s="19" t="s">
        <v>61</v>
      </c>
      <c r="B73" s="20">
        <v>11</v>
      </c>
      <c r="C73" s="20" t="s">
        <v>8</v>
      </c>
      <c r="D73" s="21" t="s">
        <v>45</v>
      </c>
      <c r="E73" s="22" t="s">
        <v>46</v>
      </c>
      <c r="F73" s="23">
        <v>4600</v>
      </c>
      <c r="G73" s="23">
        <v>2364.97</v>
      </c>
      <c r="H73" s="24">
        <f t="shared" si="3"/>
        <v>51.41239130434783</v>
      </c>
      <c r="I73" s="2"/>
    </row>
    <row r="74" spans="1:9" ht="31.5">
      <c r="A74" s="19" t="s">
        <v>62</v>
      </c>
      <c r="B74" s="20">
        <v>11</v>
      </c>
      <c r="C74" s="20" t="s">
        <v>26</v>
      </c>
      <c r="D74" s="21" t="s">
        <v>45</v>
      </c>
      <c r="E74" s="22" t="s">
        <v>46</v>
      </c>
      <c r="F74" s="23">
        <v>3131.2</v>
      </c>
      <c r="G74" s="23">
        <v>1148.47</v>
      </c>
      <c r="H74" s="24">
        <f t="shared" si="3"/>
        <v>36.67827031170159</v>
      </c>
      <c r="I74" s="2"/>
    </row>
    <row r="75" spans="1:9" ht="15.75">
      <c r="A75" s="19"/>
      <c r="B75" s="20"/>
      <c r="C75" s="20"/>
      <c r="D75" s="21"/>
      <c r="E75" s="22"/>
      <c r="F75" s="23"/>
      <c r="G75" s="23"/>
      <c r="H75" s="24"/>
      <c r="I75" s="2"/>
    </row>
    <row r="76" spans="1:9" ht="31.5">
      <c r="A76" s="26" t="s">
        <v>13</v>
      </c>
      <c r="B76" s="15">
        <v>13</v>
      </c>
      <c r="C76" s="15"/>
      <c r="D76" s="16"/>
      <c r="E76" s="32"/>
      <c r="F76" s="17">
        <f>SUM(F77)</f>
        <v>3700</v>
      </c>
      <c r="G76" s="17">
        <f>SUM(G77)</f>
        <v>0</v>
      </c>
      <c r="H76" s="18">
        <f t="shared" si="3"/>
        <v>0</v>
      </c>
      <c r="I76" s="2"/>
    </row>
    <row r="77" spans="1:9" ht="47.25">
      <c r="A77" s="19" t="s">
        <v>63</v>
      </c>
      <c r="B77" s="29">
        <v>13</v>
      </c>
      <c r="C77" s="20" t="s">
        <v>6</v>
      </c>
      <c r="D77" s="21" t="s">
        <v>45</v>
      </c>
      <c r="E77" s="22" t="s">
        <v>46</v>
      </c>
      <c r="F77" s="24">
        <v>3700</v>
      </c>
      <c r="G77" s="24">
        <v>0</v>
      </c>
      <c r="H77" s="24">
        <f t="shared" si="3"/>
        <v>0</v>
      </c>
      <c r="I77" s="2"/>
    </row>
    <row r="78" spans="1:9" ht="15.75">
      <c r="A78" s="28"/>
      <c r="B78" s="29"/>
      <c r="C78" s="29"/>
      <c r="D78" s="29"/>
      <c r="E78" s="29"/>
      <c r="F78" s="24"/>
      <c r="G78" s="24"/>
      <c r="H78" s="24"/>
      <c r="I78" s="2"/>
    </row>
    <row r="79" spans="1:9" ht="15.75">
      <c r="A79" s="26" t="s">
        <v>43</v>
      </c>
      <c r="B79" s="16"/>
      <c r="C79" s="16"/>
      <c r="D79" s="16"/>
      <c r="E79" s="16"/>
      <c r="F79" s="17">
        <f>F15+F26+F31+F35+F39+F44+F47+F56+F60+F64+F71+F76</f>
        <v>2493541.34</v>
      </c>
      <c r="G79" s="17">
        <v>1002708.05</v>
      </c>
      <c r="H79" s="18">
        <f>G79/F79*100</f>
        <v>40.21220879377921</v>
      </c>
      <c r="I79" s="2"/>
    </row>
    <row r="80" spans="1:9" ht="15.75">
      <c r="A80" s="4"/>
      <c r="B80" s="2"/>
      <c r="C80" s="2"/>
      <c r="D80" s="2"/>
      <c r="E80" s="2"/>
      <c r="F80" s="2"/>
      <c r="G80" s="12"/>
      <c r="H80" s="2"/>
      <c r="I80" s="2"/>
    </row>
    <row r="81" spans="1:9" ht="15.75">
      <c r="A81" s="2"/>
      <c r="B81" s="2"/>
      <c r="C81" s="2"/>
      <c r="D81" s="2"/>
      <c r="E81" s="2"/>
      <c r="F81" s="2"/>
      <c r="G81" s="2"/>
      <c r="H81" s="2"/>
      <c r="I81" s="2"/>
    </row>
    <row r="82" spans="1:9" ht="15.75">
      <c r="A82" s="2"/>
      <c r="B82" s="2"/>
      <c r="C82" s="2"/>
      <c r="D82" s="2"/>
      <c r="E82" s="2"/>
      <c r="F82" s="2"/>
      <c r="G82" s="2"/>
      <c r="H82" s="2"/>
      <c r="I82" s="2"/>
    </row>
    <row r="83" spans="1:9" ht="15.75">
      <c r="A83" s="2"/>
      <c r="B83" s="2"/>
      <c r="C83" s="2"/>
      <c r="D83" s="2"/>
      <c r="E83" s="2"/>
      <c r="F83" s="2"/>
      <c r="G83" s="2"/>
      <c r="H83" s="2"/>
      <c r="I83" s="2"/>
    </row>
    <row r="84" spans="1:9" ht="15.75">
      <c r="A84" s="2"/>
      <c r="B84" s="2"/>
      <c r="C84" s="2"/>
      <c r="D84" s="2"/>
      <c r="E84" s="2"/>
      <c r="F84" s="2"/>
      <c r="G84" s="2"/>
      <c r="H84" s="2"/>
      <c r="I84" s="2"/>
    </row>
    <row r="85" spans="1:9" ht="15.75">
      <c r="A85" s="2"/>
      <c r="B85" s="2"/>
      <c r="C85" s="2"/>
      <c r="D85" s="2"/>
      <c r="E85" s="2"/>
      <c r="F85" s="2"/>
      <c r="G85" s="2"/>
      <c r="H85" s="2"/>
      <c r="I85" s="2"/>
    </row>
    <row r="86" spans="1:9" ht="15.75">
      <c r="A86" s="2"/>
      <c r="B86" s="2"/>
      <c r="C86" s="2"/>
      <c r="D86" s="2"/>
      <c r="E86" s="2"/>
      <c r="F86" s="2"/>
      <c r="G86" s="2"/>
      <c r="H86" s="2"/>
      <c r="I86" s="2"/>
    </row>
    <row r="87" spans="1:9" ht="15.75">
      <c r="A87" s="2"/>
      <c r="B87" s="2"/>
      <c r="C87" s="2"/>
      <c r="D87" s="2"/>
      <c r="E87" s="2"/>
      <c r="F87" s="2"/>
      <c r="G87" s="2"/>
      <c r="H87" s="2"/>
      <c r="I87" s="2"/>
    </row>
    <row r="88" spans="1:9" ht="15.75">
      <c r="A88" s="2"/>
      <c r="B88" s="2"/>
      <c r="C88" s="2"/>
      <c r="D88" s="2"/>
      <c r="E88" s="2"/>
      <c r="F88" s="2"/>
      <c r="G88" s="2"/>
      <c r="H88" s="2"/>
      <c r="I88" s="2"/>
    </row>
    <row r="89" spans="1:9" ht="15.75">
      <c r="A89" s="2"/>
      <c r="B89" s="2"/>
      <c r="C89" s="2"/>
      <c r="D89" s="2"/>
      <c r="E89" s="2"/>
      <c r="F89" s="2"/>
      <c r="G89" s="2"/>
      <c r="H89" s="2"/>
      <c r="I89" s="2"/>
    </row>
    <row r="90" spans="1:9" ht="15.75">
      <c r="A90" s="2"/>
      <c r="B90" s="2"/>
      <c r="C90" s="2"/>
      <c r="D90" s="2"/>
      <c r="E90" s="2"/>
      <c r="F90" s="2"/>
      <c r="G90" s="2"/>
      <c r="H90" s="2"/>
      <c r="I90" s="2"/>
    </row>
    <row r="91" spans="1:9" ht="15.75">
      <c r="A91" s="2"/>
      <c r="B91" s="2"/>
      <c r="C91" s="2"/>
      <c r="D91" s="2"/>
      <c r="E91" s="2"/>
      <c r="F91" s="2"/>
      <c r="G91" s="2"/>
      <c r="H91" s="2"/>
      <c r="I91" s="2"/>
    </row>
    <row r="92" spans="1:9" ht="15.75">
      <c r="A92" s="2"/>
      <c r="B92" s="2"/>
      <c r="C92" s="2"/>
      <c r="D92" s="2"/>
      <c r="E92" s="2"/>
      <c r="F92" s="2"/>
      <c r="G92" s="2"/>
      <c r="H92" s="2"/>
      <c r="I92" s="2"/>
    </row>
    <row r="93" spans="1:9" ht="15.75">
      <c r="A93" s="2"/>
      <c r="B93" s="2"/>
      <c r="C93" s="2"/>
      <c r="D93" s="2"/>
      <c r="E93" s="2"/>
      <c r="F93" s="2"/>
      <c r="G93" s="2"/>
      <c r="H93" s="2"/>
      <c r="I93" s="2"/>
    </row>
    <row r="94" spans="1:9" ht="15.75">
      <c r="A94" s="2"/>
      <c r="B94" s="2"/>
      <c r="C94" s="2"/>
      <c r="D94" s="2"/>
      <c r="E94" s="2"/>
      <c r="F94" s="2"/>
      <c r="G94" s="2"/>
      <c r="H94" s="2"/>
      <c r="I94" s="2"/>
    </row>
    <row r="95" spans="1:9" ht="15.75">
      <c r="A95" s="2"/>
      <c r="B95" s="2"/>
      <c r="C95" s="2"/>
      <c r="D95" s="2"/>
      <c r="E95" s="2"/>
      <c r="F95" s="2"/>
      <c r="G95" s="2"/>
      <c r="H95" s="2"/>
      <c r="I95" s="2"/>
    </row>
    <row r="96" spans="1:9" ht="15.75">
      <c r="A96" s="2"/>
      <c r="B96" s="2"/>
      <c r="C96" s="2"/>
      <c r="D96" s="2"/>
      <c r="E96" s="2"/>
      <c r="F96" s="2"/>
      <c r="G96" s="2"/>
      <c r="H96" s="2"/>
      <c r="I96" s="2"/>
    </row>
    <row r="97" spans="1:9" ht="15.75">
      <c r="A97" s="2"/>
      <c r="B97" s="2"/>
      <c r="C97" s="2"/>
      <c r="D97" s="2"/>
      <c r="E97" s="2"/>
      <c r="F97" s="2"/>
      <c r="G97" s="2"/>
      <c r="H97" s="2"/>
      <c r="I97" s="2"/>
    </row>
    <row r="98" spans="1:9" ht="15.75">
      <c r="A98" s="2"/>
      <c r="B98" s="2"/>
      <c r="C98" s="2"/>
      <c r="D98" s="2"/>
      <c r="E98" s="2"/>
      <c r="F98" s="2"/>
      <c r="G98" s="2"/>
      <c r="H98" s="2"/>
      <c r="I98" s="2"/>
    </row>
    <row r="99" spans="1:9" ht="15.75">
      <c r="A99" s="2"/>
      <c r="B99" s="2"/>
      <c r="C99" s="2"/>
      <c r="D99" s="2"/>
      <c r="E99" s="2"/>
      <c r="F99" s="2"/>
      <c r="G99" s="2"/>
      <c r="H99" s="2"/>
      <c r="I99" s="2"/>
    </row>
    <row r="100" spans="1:9" ht="15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.75">
      <c r="A230" s="2"/>
      <c r="B230" s="2"/>
      <c r="C230" s="2"/>
      <c r="D230" s="2"/>
      <c r="E230" s="2"/>
      <c r="F230" s="2"/>
      <c r="G230" s="2"/>
      <c r="H230" s="2"/>
      <c r="I230" s="2"/>
    </row>
  </sheetData>
  <sheetProtection/>
  <mergeCells count="10">
    <mergeCell ref="A10:F10"/>
    <mergeCell ref="D1:F1"/>
    <mergeCell ref="D7:F7"/>
    <mergeCell ref="D8:F8"/>
    <mergeCell ref="D9:F9"/>
    <mergeCell ref="D2:G2"/>
    <mergeCell ref="D3:G3"/>
    <mergeCell ref="D5:G5"/>
    <mergeCell ref="D6:H6"/>
    <mergeCell ref="D4:G4"/>
  </mergeCells>
  <printOptions/>
  <pageMargins left="0.7480314960629921" right="0.2362204724409449" top="0.31496062992125984" bottom="0.984251968503937" header="0.1574803149606299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Шуленина Е. А.</cp:lastModifiedBy>
  <cp:lastPrinted>2015-07-13T13:03:59Z</cp:lastPrinted>
  <dcterms:created xsi:type="dcterms:W3CDTF">2007-09-28T11:56:56Z</dcterms:created>
  <dcterms:modified xsi:type="dcterms:W3CDTF">2015-08-12T14:34:55Z</dcterms:modified>
  <cp:category/>
  <cp:version/>
  <cp:contentType/>
  <cp:contentStatus/>
</cp:coreProperties>
</file>