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2120" windowHeight="5400" activeTab="0"/>
  </bookViews>
  <sheets>
    <sheet name="РЕЕСТР" sheetId="1" r:id="rId1"/>
    <sheet name="Лист1" sheetId="2" r:id="rId2"/>
  </sheets>
  <definedNames>
    <definedName name="_xlnm.Print_Area" localSheetId="0">'РЕЕСТР'!$A$1:$L$45</definedName>
  </definedNames>
  <calcPr fullCalcOnLoad="1" fullPrecision="0"/>
</workbook>
</file>

<file path=xl/sharedStrings.xml><?xml version="1.0" encoding="utf-8"?>
<sst xmlns="http://schemas.openxmlformats.org/spreadsheetml/2006/main" count="225" uniqueCount="117">
  <si>
    <t>Адрес многоквартирного дома</t>
  </si>
  <si>
    <t>Фонда содействия реформированию жилищно-коммунального хозяйства</t>
  </si>
  <si>
    <t>бюджета муниципального образования Московской области</t>
  </si>
  <si>
    <t>общая площадь жилых и нежилых помещений в многоквартирном доме, всего</t>
  </si>
  <si>
    <t>собственников помещений в многоквартирном доме</t>
  </si>
  <si>
    <t>г. Реутов, 
ул. Головашкина, д. 10</t>
  </si>
  <si>
    <t>г. Реутов, 
ул. Дзержинского, д. 6, корпус 2</t>
  </si>
  <si>
    <t>г. Реутов, 
ул.  Дзержинского, д. 7</t>
  </si>
  <si>
    <t>г. Реутов, 
ул. Дзержинского, д. 8</t>
  </si>
  <si>
    <t>г. Реутов, 
ул. Комсомольская, д. 25</t>
  </si>
  <si>
    <t>в том числе, находящихся в собственности граждан</t>
  </si>
  <si>
    <t>бюджета Московской области</t>
  </si>
  <si>
    <t>ВИС, фасад</t>
  </si>
  <si>
    <t>Группа капитальности</t>
  </si>
  <si>
    <t xml:space="preserve">Год </t>
  </si>
  <si>
    <t>ввода в эксплуатацию</t>
  </si>
  <si>
    <t>последнего комплексного капитального ремонта</t>
  </si>
  <si>
    <t>Площадь помещений, кв. м</t>
  </si>
  <si>
    <t>Стоимость капитального ремонта, руб.</t>
  </si>
  <si>
    <t>Удельная стоимость капитального ремонта, руб./кв. м общей площади помещений в многоквартирном доме</t>
  </si>
  <si>
    <t>Фонд содействия реформированию жилищно-коммунального хозяйства (руб.)</t>
  </si>
  <si>
    <t>Бюджет Московской области (руб.)</t>
  </si>
  <si>
    <t>Собственники помещений (руб.)</t>
  </si>
  <si>
    <t>Всего: (руб.)</t>
  </si>
  <si>
    <t>Бюджет городского округа Реутов (руб.)</t>
  </si>
  <si>
    <t>Наименование муниципального образования Московской области</t>
  </si>
  <si>
    <t>кровля</t>
  </si>
  <si>
    <t>кровля, ВИС</t>
  </si>
  <si>
    <t xml:space="preserve">Итого: </t>
  </si>
  <si>
    <t>I</t>
  </si>
  <si>
    <t>11.</t>
  </si>
  <si>
    <t>Городской округ Реутов</t>
  </si>
  <si>
    <t>Предельная стоимость капитального ремонта 1 кв. м общей площади жилых и нежилых помещений в многоквартирном доме, руб.</t>
  </si>
  <si>
    <t>кровля, ВИС, фасад</t>
  </si>
  <si>
    <t>кровля, лифт, ВИС</t>
  </si>
  <si>
    <t>г. Реутов, проспект Мира,  д. 2</t>
  </si>
  <si>
    <t>г. Реутов, Носовихинское шоссе, д. 16</t>
  </si>
  <si>
    <t>г. Реутов, Носовихинское шоссе, д. 18</t>
  </si>
  <si>
    <t>г. Реутов, Носовихинское шоссе, д. 15</t>
  </si>
  <si>
    <t>г. Реутов, Юбилейный проспект,  д.  9</t>
  </si>
  <si>
    <t>г. Реутов, Юбилейный проспект,  д. 12</t>
  </si>
  <si>
    <t>г. Реутов, Юбилейный проспект,  д. 13</t>
  </si>
  <si>
    <t>г. Реутов, Юбилейный проспект,  д. 36</t>
  </si>
  <si>
    <t>лифт, ВИС</t>
  </si>
  <si>
    <t>№ п/п</t>
  </si>
  <si>
    <t>Планируемый перечень работ по капитальному ремонту</t>
  </si>
  <si>
    <t>всего</t>
  </si>
  <si>
    <t xml:space="preserve">Всего </t>
  </si>
  <si>
    <t>в том числе за счет средств</t>
  </si>
  <si>
    <t>в том числе жилых помещений</t>
  </si>
  <si>
    <t>г. Реутов, 
ул. Гагарина,  д. 10</t>
  </si>
  <si>
    <t>г. Реутов, 
ул. Гагарина, д. 14</t>
  </si>
  <si>
    <t>г. Реутов, 
ул. Гагарина, д. 2</t>
  </si>
  <si>
    <t>г. Реутов, 
ул. Гагарина, д. 28</t>
  </si>
  <si>
    <t>г. Реутов, 
ул. Гагарина, д. 32</t>
  </si>
  <si>
    <t>г. Реутов, 
ул. Котовского,  д.  3</t>
  </si>
  <si>
    <t>г. Реутов, 
ул. Котовского,  д.  5</t>
  </si>
  <si>
    <t>г. Реутов, 
ул. Котовского,  д.  11</t>
  </si>
  <si>
    <t>г. Реутов, 
ул. Ленина,  д. 20</t>
  </si>
  <si>
    <t>г. Реутов, 
ул. Лесная,  д. 9</t>
  </si>
  <si>
    <t>г. Реутов, 
ул. Некрасова, д. 10</t>
  </si>
  <si>
    <t>г. Реутов,
 ул. Некрасова, д. 12</t>
  </si>
  <si>
    <t>г. Реутов, 
ул. Некрасова, д. 22</t>
  </si>
  <si>
    <t>г. Реутов, 
ул. Некрасова, д. 24</t>
  </si>
  <si>
    <t>г. Реутов, 
ул. Некрасова, д. 26</t>
  </si>
  <si>
    <t>г. Реутов, 
ул. Октября,  д. 5</t>
  </si>
  <si>
    <t>г. Реутов, 
ул. Советская,  д. 17</t>
  </si>
  <si>
    <t>г. Реутов, 
ул. Строителей,  д. 3</t>
  </si>
  <si>
    <t>г. Реутов, 
ул. Строителей,  д. 7</t>
  </si>
  <si>
    <t>"</t>
  </si>
  <si>
    <t>г. Реутов, Комсомольская ул., д. 30</t>
  </si>
  <si>
    <t>г. Реутов, Новая ул., д. 4</t>
  </si>
  <si>
    <t>кровля, ВИС, подвал</t>
  </si>
  <si>
    <t>ВИС, фасад, подвал</t>
  </si>
  <si>
    <t>кровля, лифт, ВИС, подвал</t>
  </si>
  <si>
    <t>Реестр многоквартирных домов по видам  ремонта</t>
  </si>
  <si>
    <t>№ п\п</t>
  </si>
  <si>
    <t>Адрес МКД</t>
  </si>
  <si>
    <t>Стоимость капитального ремонта ВСЕГО</t>
  </si>
  <si>
    <t>ремонт внутридомовых инженерных систем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</si>
  <si>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</si>
  <si>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</si>
  <si>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</si>
  <si>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</si>
  <si>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руб.</t>
  </si>
  <si>
    <t>кв.м.</t>
  </si>
  <si>
    <t>ед.</t>
  </si>
  <si>
    <t>Итого по городскому округу Реутов:</t>
  </si>
  <si>
    <t>г. Реутов, ул. Гагарина,  д. 10</t>
  </si>
  <si>
    <t>г. Реутов, ул. Гагарина, д. 14</t>
  </si>
  <si>
    <t>г. Реутов, ул. Гагарина, д. 2</t>
  </si>
  <si>
    <t>г. Реутов, ул. Гагарина, д. 28</t>
  </si>
  <si>
    <t>г. Реутов, ул. Гагарина, д. 32</t>
  </si>
  <si>
    <t>г. Реутов, ул. Головашкина, д. 10</t>
  </si>
  <si>
    <t>г. Реутов, ул. Дзержинского, д. 6, корпус 2</t>
  </si>
  <si>
    <t>г. Реутов, ул.  Дзержинского, д. 7</t>
  </si>
  <si>
    <t>г. Реутов, ул. Дзержинского, д. 8</t>
  </si>
  <si>
    <t>г. Реутов, ул. Комсомольская, д. 25</t>
  </si>
  <si>
    <t>г. Реутов, ул. Котовского,  д.  3</t>
  </si>
  <si>
    <t>г. Реутов, ул. Котовского,  д.  5</t>
  </si>
  <si>
    <t>г. Реутов, ул. Ленина,  д. 20</t>
  </si>
  <si>
    <t>г. Реутов, ул. Котовского,  д.  11</t>
  </si>
  <si>
    <t>г. Реутов, ул. Лесная,  д. 9</t>
  </si>
  <si>
    <t>г. Реутов, ул. Некрасова, д. 10</t>
  </si>
  <si>
    <t>г. Реутов, ул. Некрасова, д. 12</t>
  </si>
  <si>
    <t>г. Реутов, ул. Некрасова, д. 22</t>
  </si>
  <si>
    <t>г. Реутов, ул. Некрасова, д. 24</t>
  </si>
  <si>
    <t>г. Реутов, ул. Некрасова, д. 26</t>
  </si>
  <si>
    <t>г. Реутов, ул. Октября,  д. 5</t>
  </si>
  <si>
    <t>г. Реутов, ул. Советская,  д. 17</t>
  </si>
  <si>
    <t>г. Реутов, ул. Строителей,  д. 3</t>
  </si>
  <si>
    <t>г. Реутов, ул. Строителей,  д. 7</t>
  </si>
  <si>
    <t>кровля, лифт, ВИС, фасад</t>
  </si>
  <si>
    <t>Перечень многоквартирных домов которые подлежат капитальному ремонту и в отношении которых планируется предоставление финансовой поддержки в рамках долгосрочной целевой программы по проведению капитального ремонта многоквартирных домв в г. Реутов на 2010-2011 год (1 этап)</t>
  </si>
  <si>
    <t>Приложение №1</t>
  </si>
  <si>
    <t>к Решению Реутовского городского Совета депутатов от 17 марта 2010 года №8/2010-НА</t>
  </si>
  <si>
    <t>Приложение №1 к Решению Совета депутатов города Реутов от 29 февраля 2012 года № 234/34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</si>
</sst>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"/>
    <numFmt numFmtId="187" formatCode="0.000"/>
    <numFmt numFmtId="188" formatCode="#,##0.000000"/>
    <numFmt numFmtId="189" formatCode="_(* #,##0.0_);_(* \(#,##0.0\);_(* &quot;-&quot;??_);_(@_)"/>
    <numFmt numFmtId="190" formatCode="0.00000"/>
    <numFmt numFmtId="191" formatCode="0.0000"/>
    <numFmt numFmtId="192" formatCode="[$-FC19]d\ mmmm\ yyyy\ &quot;г.&quot;"/>
    <numFmt numFmtId="193" formatCode="#,##0.0000"/>
    <numFmt numFmtId="194" formatCode="_(* #,##0.000_);_(* \(#,##0.000\);_(* &quot;-&quot;??_);_(@_)"/>
    <numFmt numFmtId="195" formatCode="#,##0.000_р_."/>
    <numFmt numFmtId="196" formatCode="#,##0.0000_р_."/>
    <numFmt numFmtId="197" formatCode="#,##0.00_р_."/>
    <numFmt numFmtId="198" formatCode="#,##0.0_р_."/>
    <numFmt numFmtId="199" formatCode="0.000000"/>
    <numFmt numFmtId="200" formatCode="#,##0_ ;\-#,##0\ "/>
    <numFmt numFmtId="201" formatCode="0.00000000"/>
  </numFmts>
  <fonts count="5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vertical="center" wrapText="1"/>
    </xf>
    <xf numFmtId="185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8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 shrinkToFi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4" fontId="9" fillId="0" borderId="10" xfId="64" applyNumberFormat="1" applyFont="1" applyFill="1" applyBorder="1" applyAlignment="1">
      <alignment horizontal="center" vertical="center" wrapText="1"/>
      <protection/>
    </xf>
    <xf numFmtId="4" fontId="9" fillId="0" borderId="10" xfId="57" applyNumberFormat="1" applyFont="1" applyFill="1" applyBorder="1" applyAlignment="1">
      <alignment horizontal="center" vertical="center" wrapText="1"/>
      <protection/>
    </xf>
    <xf numFmtId="4" fontId="9" fillId="0" borderId="10" xfId="64" applyNumberFormat="1" applyFont="1" applyFill="1" applyBorder="1" applyAlignment="1">
      <alignment horizontal="center" vertical="center" wrapText="1" shrinkToFit="1"/>
      <protection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right" vertical="top"/>
    </xf>
    <xf numFmtId="2" fontId="9" fillId="0" borderId="0" xfId="0" applyNumberFormat="1" applyFont="1" applyFill="1" applyBorder="1" applyAlignment="1">
      <alignment horizontal="right" vertical="top"/>
    </xf>
    <xf numFmtId="4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187" fontId="1" fillId="0" borderId="0" xfId="0" applyNumberFormat="1" applyFont="1" applyFill="1" applyBorder="1" applyAlignment="1">
      <alignment wrapText="1"/>
    </xf>
    <xf numFmtId="184" fontId="1" fillId="0" borderId="0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top" wrapText="1"/>
    </xf>
    <xf numFmtId="201" fontId="1" fillId="0" borderId="0" xfId="0" applyNumberFormat="1" applyFont="1" applyFill="1" applyBorder="1" applyAlignment="1">
      <alignment/>
    </xf>
    <xf numFmtId="201" fontId="1" fillId="0" borderId="0" xfId="0" applyNumberFormat="1" applyFont="1" applyFill="1" applyBorder="1" applyAlignment="1">
      <alignment horizontal="center" vertical="center"/>
    </xf>
    <xf numFmtId="201" fontId="3" fillId="0" borderId="0" xfId="0" applyNumberFormat="1" applyFont="1" applyFill="1" applyBorder="1" applyAlignment="1">
      <alignment horizontal="center" vertical="center"/>
    </xf>
    <xf numFmtId="201" fontId="1" fillId="0" borderId="0" xfId="0" applyNumberFormat="1" applyFont="1" applyFill="1" applyBorder="1" applyAlignment="1">
      <alignment horizontal="center" vertical="center" wrapText="1"/>
    </xf>
    <xf numFmtId="201" fontId="4" fillId="0" borderId="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179" fontId="9" fillId="0" borderId="10" xfId="89" applyFont="1" applyFill="1" applyBorder="1" applyAlignment="1">
      <alignment horizontal="center" vertical="center" wrapText="1"/>
    </xf>
    <xf numFmtId="43" fontId="1" fillId="0" borderId="10" xfId="89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3" fontId="1" fillId="0" borderId="10" xfId="89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179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200" fontId="1" fillId="0" borderId="10" xfId="89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wrapText="1"/>
    </xf>
    <xf numFmtId="0" fontId="13" fillId="0" borderId="0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2" fontId="1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85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186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vertical="center" textRotation="90"/>
    </xf>
    <xf numFmtId="185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186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 textRotation="90" wrapText="1"/>
    </xf>
    <xf numFmtId="185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8" xfId="54"/>
    <cellStyle name="Обычный 19" xfId="55"/>
    <cellStyle name="Обычный 2" xfId="56"/>
    <cellStyle name="Обычный 2 3_Полный список!!!" xfId="57"/>
    <cellStyle name="Обычный 2 55" xfId="58"/>
    <cellStyle name="Обычный 23" xfId="59"/>
    <cellStyle name="Обычный 24" xfId="60"/>
    <cellStyle name="Обычный 25" xfId="61"/>
    <cellStyle name="Обычный 26" xfId="62"/>
    <cellStyle name="Обычный 29" xfId="63"/>
    <cellStyle name="Обычный 3 2_Полный список!!!" xfId="64"/>
    <cellStyle name="Обычный 30" xfId="65"/>
    <cellStyle name="Обычный 31" xfId="66"/>
    <cellStyle name="Обычный 34" xfId="67"/>
    <cellStyle name="Обычный 35" xfId="68"/>
    <cellStyle name="Обычный 4" xfId="69"/>
    <cellStyle name="Обычный 42" xfId="70"/>
    <cellStyle name="Обычный 43" xfId="71"/>
    <cellStyle name="Обычный 45" xfId="72"/>
    <cellStyle name="Обычный 47" xfId="73"/>
    <cellStyle name="Обычный 5" xfId="74"/>
    <cellStyle name="Обычный 51" xfId="75"/>
    <cellStyle name="Обычный 52" xfId="76"/>
    <cellStyle name="Обычный 53" xfId="77"/>
    <cellStyle name="Обычный 54" xfId="78"/>
    <cellStyle name="Обычный 55" xfId="79"/>
    <cellStyle name="Обычный 56" xfId="80"/>
    <cellStyle name="Обычный 9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PageLayoutView="0" workbookViewId="0" topLeftCell="A1">
      <selection activeCell="J51" sqref="J51"/>
    </sheetView>
  </sheetViews>
  <sheetFormatPr defaultColWidth="9.140625" defaultRowHeight="12.75"/>
  <cols>
    <col min="1" max="1" width="4.57421875" style="45" customWidth="1"/>
    <col min="2" max="2" width="33.00390625" style="45" customWidth="1"/>
    <col min="3" max="3" width="16.57421875" style="45" customWidth="1"/>
    <col min="4" max="4" width="18.421875" style="45" customWidth="1"/>
    <col min="5" max="5" width="12.57421875" style="45" customWidth="1"/>
    <col min="6" max="6" width="13.00390625" style="45" customWidth="1"/>
    <col min="7" max="7" width="11.28125" style="45" customWidth="1"/>
    <col min="8" max="8" width="13.8515625" style="45" customWidth="1"/>
    <col min="9" max="9" width="11.421875" style="45" customWidth="1"/>
    <col min="10" max="10" width="12.28125" style="45" customWidth="1"/>
    <col min="11" max="11" width="12.421875" style="45" customWidth="1"/>
    <col min="12" max="12" width="15.7109375" style="45" customWidth="1"/>
    <col min="13" max="16384" width="9.140625" style="45" customWidth="1"/>
  </cols>
  <sheetData>
    <row r="1" spans="1:18" ht="12" customHeight="1">
      <c r="A1" s="40"/>
      <c r="B1" s="40"/>
      <c r="C1" s="40"/>
      <c r="D1" s="41"/>
      <c r="E1" s="13"/>
      <c r="F1" s="42"/>
      <c r="G1" s="41"/>
      <c r="H1" s="43"/>
      <c r="I1" s="13"/>
      <c r="J1" s="44"/>
      <c r="K1" s="71"/>
      <c r="L1" s="71"/>
      <c r="M1" s="40"/>
      <c r="N1" s="40"/>
      <c r="O1" s="40"/>
      <c r="P1" s="40"/>
      <c r="Q1" s="40"/>
      <c r="R1" s="40"/>
    </row>
    <row r="2" spans="1:18" ht="12" customHeight="1">
      <c r="A2" s="40"/>
      <c r="B2" s="40"/>
      <c r="C2" s="40"/>
      <c r="D2" s="75"/>
      <c r="E2" s="76"/>
      <c r="F2" s="76"/>
      <c r="G2" s="76"/>
      <c r="H2" s="76"/>
      <c r="I2" s="76"/>
      <c r="J2" s="76"/>
      <c r="K2" s="76"/>
      <c r="L2" s="76"/>
      <c r="M2" s="46"/>
      <c r="N2" s="40"/>
      <c r="O2" s="40"/>
      <c r="P2" s="40"/>
      <c r="Q2" s="40"/>
      <c r="R2" s="40"/>
    </row>
    <row r="4" spans="1:13" ht="18.75" customHeight="1">
      <c r="A4" s="74" t="s">
        <v>75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3"/>
    </row>
    <row r="6" spans="1:12" s="40" customFormat="1" ht="40.5" customHeight="1">
      <c r="A6" s="72" t="s">
        <v>76</v>
      </c>
      <c r="B6" s="72" t="s">
        <v>77</v>
      </c>
      <c r="C6" s="73" t="s">
        <v>78</v>
      </c>
      <c r="D6" s="73" t="s">
        <v>79</v>
      </c>
      <c r="E6" s="73" t="s">
        <v>80</v>
      </c>
      <c r="F6" s="73"/>
      <c r="G6" s="73" t="s">
        <v>81</v>
      </c>
      <c r="H6" s="73"/>
      <c r="I6" s="73" t="s">
        <v>82</v>
      </c>
      <c r="J6" s="73"/>
      <c r="K6" s="73" t="s">
        <v>83</v>
      </c>
      <c r="L6" s="73"/>
    </row>
    <row r="7" spans="1:12" s="40" customFormat="1" ht="39.75" customHeight="1">
      <c r="A7" s="72"/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s="40" customFormat="1" ht="11.25">
      <c r="A8" s="72"/>
      <c r="B8" s="72"/>
      <c r="C8" s="4" t="s">
        <v>84</v>
      </c>
      <c r="D8" s="4" t="s">
        <v>84</v>
      </c>
      <c r="E8" s="4" t="s">
        <v>85</v>
      </c>
      <c r="F8" s="4" t="s">
        <v>84</v>
      </c>
      <c r="G8" s="4" t="s">
        <v>86</v>
      </c>
      <c r="H8" s="4" t="s">
        <v>84</v>
      </c>
      <c r="I8" s="4" t="s">
        <v>85</v>
      </c>
      <c r="J8" s="4" t="s">
        <v>84</v>
      </c>
      <c r="K8" s="4" t="s">
        <v>85</v>
      </c>
      <c r="L8" s="4" t="s">
        <v>84</v>
      </c>
    </row>
    <row r="9" spans="1:12" s="64" customFormat="1" ht="11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2" ht="14.25" customHeight="1">
      <c r="A10" s="4">
        <v>1</v>
      </c>
      <c r="B10" s="9" t="s">
        <v>88</v>
      </c>
      <c r="C10" s="54">
        <f>D10+F10+H10+J10+L10</f>
        <v>4004351.77</v>
      </c>
      <c r="D10" s="54">
        <v>1897391.17</v>
      </c>
      <c r="E10" s="55"/>
      <c r="F10" s="54"/>
      <c r="G10" s="56"/>
      <c r="H10" s="57"/>
      <c r="I10" s="55"/>
      <c r="J10" s="58"/>
      <c r="K10" s="56">
        <v>14952</v>
      </c>
      <c r="L10" s="57">
        <v>2106960.6</v>
      </c>
    </row>
    <row r="11" spans="1:12" ht="14.25" customHeight="1">
      <c r="A11" s="4">
        <v>2</v>
      </c>
      <c r="B11" s="9" t="s">
        <v>89</v>
      </c>
      <c r="C11" s="54">
        <f>D11+F11+H11+J11+L11</f>
        <v>3585387.37</v>
      </c>
      <c r="D11" s="54">
        <v>2334814.56</v>
      </c>
      <c r="E11" s="56">
        <v>912</v>
      </c>
      <c r="F11" s="54">
        <v>1189366.47</v>
      </c>
      <c r="G11" s="56"/>
      <c r="H11" s="57"/>
      <c r="I11" s="55">
        <v>904.5</v>
      </c>
      <c r="J11" s="58">
        <v>61206.34</v>
      </c>
      <c r="K11" s="56"/>
      <c r="L11" s="57"/>
    </row>
    <row r="12" spans="1:12" ht="14.25" customHeight="1">
      <c r="A12" s="4">
        <v>3</v>
      </c>
      <c r="B12" s="9" t="s">
        <v>90</v>
      </c>
      <c r="C12" s="54">
        <f aca="true" t="shared" si="0" ref="C12:C43">D12+F12+H12+J12+L12</f>
        <v>2927290.93</v>
      </c>
      <c r="D12" s="54">
        <v>1676735.9</v>
      </c>
      <c r="E12" s="56">
        <v>912</v>
      </c>
      <c r="F12" s="54">
        <v>1250555.03</v>
      </c>
      <c r="G12" s="56"/>
      <c r="H12" s="57"/>
      <c r="I12" s="55"/>
      <c r="J12" s="58"/>
      <c r="K12" s="56"/>
      <c r="L12" s="57"/>
    </row>
    <row r="13" spans="1:12" ht="14.25" customHeight="1">
      <c r="A13" s="4">
        <v>4</v>
      </c>
      <c r="B13" s="9" t="s">
        <v>91</v>
      </c>
      <c r="C13" s="54">
        <f t="shared" si="0"/>
        <v>2169601.3</v>
      </c>
      <c r="D13" s="54">
        <v>1175842.13</v>
      </c>
      <c r="E13" s="56">
        <v>146</v>
      </c>
      <c r="F13" s="54">
        <v>993759.17</v>
      </c>
      <c r="G13" s="56"/>
      <c r="H13" s="57"/>
      <c r="I13" s="55"/>
      <c r="J13" s="58"/>
      <c r="K13" s="56"/>
      <c r="L13" s="57"/>
    </row>
    <row r="14" spans="1:12" ht="14.25" customHeight="1">
      <c r="A14" s="4">
        <v>5</v>
      </c>
      <c r="B14" s="9" t="s">
        <v>92</v>
      </c>
      <c r="C14" s="54">
        <f t="shared" si="0"/>
        <v>3623417.43</v>
      </c>
      <c r="D14" s="54">
        <v>1459872.37</v>
      </c>
      <c r="E14" s="56"/>
      <c r="F14" s="54"/>
      <c r="G14" s="56"/>
      <c r="H14" s="57"/>
      <c r="I14" s="55"/>
      <c r="J14" s="58"/>
      <c r="K14" s="56">
        <v>14952</v>
      </c>
      <c r="L14" s="57">
        <v>2163545.06</v>
      </c>
    </row>
    <row r="15" spans="1:12" ht="14.25" customHeight="1">
      <c r="A15" s="4">
        <v>6</v>
      </c>
      <c r="B15" s="9" t="s">
        <v>93</v>
      </c>
      <c r="C15" s="54">
        <f t="shared" si="0"/>
        <v>6118541.02</v>
      </c>
      <c r="D15" s="54">
        <v>2206829.48</v>
      </c>
      <c r="E15" s="56"/>
      <c r="F15" s="54"/>
      <c r="G15" s="56"/>
      <c r="H15" s="57"/>
      <c r="I15" s="55">
        <v>1060.6</v>
      </c>
      <c r="J15" s="58">
        <v>76915.93</v>
      </c>
      <c r="K15" s="56">
        <v>1957</v>
      </c>
      <c r="L15" s="57">
        <v>3834795.61</v>
      </c>
    </row>
    <row r="16" spans="1:12" ht="14.25" customHeight="1">
      <c r="A16" s="4">
        <v>7</v>
      </c>
      <c r="B16" s="9" t="s">
        <v>94</v>
      </c>
      <c r="C16" s="54">
        <f t="shared" si="0"/>
        <v>3787520.04</v>
      </c>
      <c r="D16" s="54">
        <v>2319764.61</v>
      </c>
      <c r="E16" s="56">
        <v>1362.7</v>
      </c>
      <c r="F16" s="54">
        <v>1467755.43</v>
      </c>
      <c r="G16" s="56"/>
      <c r="H16" s="57"/>
      <c r="I16" s="55"/>
      <c r="J16" s="58"/>
      <c r="K16" s="56"/>
      <c r="L16" s="57"/>
    </row>
    <row r="17" spans="1:12" ht="14.25" customHeight="1">
      <c r="A17" s="4">
        <v>8</v>
      </c>
      <c r="B17" s="9" t="s">
        <v>95</v>
      </c>
      <c r="C17" s="54">
        <f t="shared" si="0"/>
        <v>3532051.18</v>
      </c>
      <c r="D17" s="54">
        <v>2071037.14</v>
      </c>
      <c r="E17" s="56">
        <v>1362.7</v>
      </c>
      <c r="F17" s="54">
        <v>1461014.04</v>
      </c>
      <c r="G17" s="56"/>
      <c r="H17" s="57"/>
      <c r="I17" s="55"/>
      <c r="J17" s="58"/>
      <c r="K17" s="56"/>
      <c r="L17" s="57"/>
    </row>
    <row r="18" spans="1:12" ht="14.25" customHeight="1">
      <c r="A18" s="4">
        <v>9</v>
      </c>
      <c r="B18" s="9" t="s">
        <v>96</v>
      </c>
      <c r="C18" s="54">
        <f t="shared" si="0"/>
        <v>3522880.49</v>
      </c>
      <c r="D18" s="54">
        <v>2063648.23</v>
      </c>
      <c r="E18" s="56">
        <v>1362.7</v>
      </c>
      <c r="F18" s="54">
        <v>1459232.26</v>
      </c>
      <c r="G18" s="56"/>
      <c r="H18" s="57"/>
      <c r="I18" s="55"/>
      <c r="J18" s="58"/>
      <c r="K18" s="56"/>
      <c r="L18" s="57"/>
    </row>
    <row r="19" spans="1:12" ht="14.25" customHeight="1">
      <c r="A19" s="4">
        <v>10</v>
      </c>
      <c r="B19" s="9" t="s">
        <v>97</v>
      </c>
      <c r="C19" s="54">
        <f t="shared" si="0"/>
        <v>2816288.58</v>
      </c>
      <c r="D19" s="54">
        <v>2046322.29</v>
      </c>
      <c r="E19" s="56">
        <v>750</v>
      </c>
      <c r="F19" s="54">
        <v>769966.29</v>
      </c>
      <c r="G19" s="56"/>
      <c r="H19" s="57"/>
      <c r="I19" s="55"/>
      <c r="J19" s="58"/>
      <c r="K19" s="56"/>
      <c r="L19" s="57"/>
    </row>
    <row r="20" spans="1:12" ht="14.25" customHeight="1">
      <c r="A20" s="4">
        <v>11</v>
      </c>
      <c r="B20" s="9" t="s">
        <v>98</v>
      </c>
      <c r="C20" s="54">
        <f t="shared" si="0"/>
        <v>1623753.64</v>
      </c>
      <c r="D20" s="54">
        <v>458107.77</v>
      </c>
      <c r="E20" s="56">
        <v>597.2</v>
      </c>
      <c r="F20" s="54">
        <v>577908.87</v>
      </c>
      <c r="G20" s="56"/>
      <c r="H20" s="57"/>
      <c r="I20" s="55"/>
      <c r="J20" s="58"/>
      <c r="K20" s="56">
        <v>1957.2</v>
      </c>
      <c r="L20" s="57">
        <v>587737</v>
      </c>
    </row>
    <row r="21" spans="1:12" ht="14.25" customHeight="1">
      <c r="A21" s="4">
        <v>12</v>
      </c>
      <c r="B21" s="9" t="s">
        <v>99</v>
      </c>
      <c r="C21" s="54">
        <f t="shared" si="0"/>
        <v>3992196.17</v>
      </c>
      <c r="D21" s="54">
        <v>1293301.43</v>
      </c>
      <c r="E21" s="56">
        <v>447.8</v>
      </c>
      <c r="F21" s="54">
        <v>413130.37</v>
      </c>
      <c r="G21" s="56">
        <v>1</v>
      </c>
      <c r="H21" s="57">
        <v>1673662.23</v>
      </c>
      <c r="I21" s="55"/>
      <c r="J21" s="58"/>
      <c r="K21" s="56">
        <v>1957.2</v>
      </c>
      <c r="L21" s="57">
        <v>612102.14</v>
      </c>
    </row>
    <row r="22" spans="1:12" ht="14.25" customHeight="1">
      <c r="A22" s="4">
        <v>13</v>
      </c>
      <c r="B22" s="9" t="s">
        <v>101</v>
      </c>
      <c r="C22" s="54">
        <f t="shared" si="0"/>
        <v>4316737.07</v>
      </c>
      <c r="D22" s="54">
        <v>3142945.95</v>
      </c>
      <c r="E22" s="56">
        <v>1148</v>
      </c>
      <c r="F22" s="54">
        <v>1173791.12</v>
      </c>
      <c r="G22" s="56"/>
      <c r="H22" s="57"/>
      <c r="I22" s="55"/>
      <c r="J22" s="58"/>
      <c r="K22" s="56"/>
      <c r="L22" s="57"/>
    </row>
    <row r="23" spans="1:12" ht="14.25" customHeight="1">
      <c r="A23" s="4">
        <v>14</v>
      </c>
      <c r="B23" s="9" t="s">
        <v>100</v>
      </c>
      <c r="C23" s="54">
        <f t="shared" si="0"/>
        <v>2845992.55</v>
      </c>
      <c r="D23" s="54">
        <v>1772415.53</v>
      </c>
      <c r="E23" s="56">
        <v>1010.2</v>
      </c>
      <c r="F23" s="54">
        <v>1073577.02</v>
      </c>
      <c r="G23" s="56"/>
      <c r="H23" s="57"/>
      <c r="I23" s="55"/>
      <c r="J23" s="58"/>
      <c r="K23" s="56"/>
      <c r="L23" s="57"/>
    </row>
    <row r="24" spans="1:12" ht="14.25" customHeight="1">
      <c r="A24" s="4">
        <v>15</v>
      </c>
      <c r="B24" s="9" t="s">
        <v>102</v>
      </c>
      <c r="C24" s="54">
        <f t="shared" si="0"/>
        <v>3579853.1</v>
      </c>
      <c r="D24" s="54">
        <v>1662354.26</v>
      </c>
      <c r="E24" s="56"/>
      <c r="F24" s="54"/>
      <c r="G24" s="56">
        <v>1</v>
      </c>
      <c r="H24" s="57">
        <v>1917498.84</v>
      </c>
      <c r="I24" s="55"/>
      <c r="J24" s="58"/>
      <c r="K24" s="56"/>
      <c r="L24" s="57"/>
    </row>
    <row r="25" spans="1:12" ht="14.25" customHeight="1">
      <c r="A25" s="4">
        <v>16</v>
      </c>
      <c r="B25" s="9" t="s">
        <v>35</v>
      </c>
      <c r="C25" s="54">
        <f t="shared" si="0"/>
        <v>5267643.46</v>
      </c>
      <c r="D25" s="54">
        <v>3153808.09</v>
      </c>
      <c r="E25" s="56">
        <v>1821.3</v>
      </c>
      <c r="F25" s="54">
        <v>2113835.37</v>
      </c>
      <c r="G25" s="56"/>
      <c r="H25" s="57"/>
      <c r="I25" s="55"/>
      <c r="J25" s="58"/>
      <c r="K25" s="56"/>
      <c r="L25" s="57"/>
    </row>
    <row r="26" spans="1:12" ht="14.25" customHeight="1">
      <c r="A26" s="4">
        <v>17</v>
      </c>
      <c r="B26" s="9" t="s">
        <v>103</v>
      </c>
      <c r="C26" s="54">
        <f t="shared" si="0"/>
        <v>7378347.28</v>
      </c>
      <c r="D26" s="54">
        <v>2343013.56</v>
      </c>
      <c r="E26" s="56">
        <v>1379</v>
      </c>
      <c r="F26" s="54">
        <v>1604808.94</v>
      </c>
      <c r="G26" s="56">
        <v>2</v>
      </c>
      <c r="H26" s="57">
        <v>3353756.99</v>
      </c>
      <c r="I26" s="55">
        <v>761.8</v>
      </c>
      <c r="J26" s="58">
        <v>76767.79</v>
      </c>
      <c r="K26" s="56"/>
      <c r="L26" s="57"/>
    </row>
    <row r="27" spans="1:12" ht="14.25" customHeight="1">
      <c r="A27" s="4">
        <v>18</v>
      </c>
      <c r="B27" s="9" t="s">
        <v>104</v>
      </c>
      <c r="C27" s="54">
        <f t="shared" si="0"/>
        <v>6716131.59</v>
      </c>
      <c r="D27" s="54">
        <v>1723706.46</v>
      </c>
      <c r="E27" s="56">
        <v>1379</v>
      </c>
      <c r="F27" s="54">
        <v>1693672.3</v>
      </c>
      <c r="G27" s="56"/>
      <c r="H27" s="57"/>
      <c r="I27" s="55"/>
      <c r="J27" s="58"/>
      <c r="K27" s="56">
        <v>6220</v>
      </c>
      <c r="L27" s="57">
        <v>3298752.83</v>
      </c>
    </row>
    <row r="28" spans="1:12" ht="14.25" customHeight="1">
      <c r="A28" s="4">
        <v>19</v>
      </c>
      <c r="B28" s="9" t="s">
        <v>105</v>
      </c>
      <c r="C28" s="54">
        <f t="shared" si="0"/>
        <v>5482899.84</v>
      </c>
      <c r="D28" s="54">
        <v>606729.06</v>
      </c>
      <c r="E28" s="56">
        <v>621</v>
      </c>
      <c r="F28" s="54">
        <v>637615.96</v>
      </c>
      <c r="G28" s="56">
        <v>2</v>
      </c>
      <c r="H28" s="57">
        <v>4238554.82</v>
      </c>
      <c r="I28" s="55"/>
      <c r="J28" s="58"/>
      <c r="K28" s="56"/>
      <c r="L28" s="57"/>
    </row>
    <row r="29" spans="1:12" ht="14.25" customHeight="1">
      <c r="A29" s="4">
        <v>20</v>
      </c>
      <c r="B29" s="9" t="s">
        <v>106</v>
      </c>
      <c r="C29" s="54">
        <f t="shared" si="0"/>
        <v>4835789.12</v>
      </c>
      <c r="D29" s="54">
        <v>596545.06</v>
      </c>
      <c r="E29" s="56"/>
      <c r="F29" s="54"/>
      <c r="G29" s="56">
        <v>2</v>
      </c>
      <c r="H29" s="57">
        <v>4239244.06</v>
      </c>
      <c r="I29" s="55"/>
      <c r="J29" s="58"/>
      <c r="K29" s="56"/>
      <c r="L29" s="57"/>
    </row>
    <row r="30" spans="1:12" ht="14.25" customHeight="1">
      <c r="A30" s="4">
        <v>21</v>
      </c>
      <c r="B30" s="9" t="s">
        <v>107</v>
      </c>
      <c r="C30" s="54">
        <f t="shared" si="0"/>
        <v>4844780.71</v>
      </c>
      <c r="D30" s="54">
        <v>606729.06</v>
      </c>
      <c r="E30" s="56"/>
      <c r="F30" s="54"/>
      <c r="G30" s="56">
        <v>2</v>
      </c>
      <c r="H30" s="57">
        <v>4238051.65</v>
      </c>
      <c r="I30" s="55"/>
      <c r="J30" s="58"/>
      <c r="K30" s="56"/>
      <c r="L30" s="57"/>
    </row>
    <row r="31" spans="1:12" ht="14.25" customHeight="1">
      <c r="A31" s="4">
        <v>22</v>
      </c>
      <c r="B31" s="9" t="s">
        <v>36</v>
      </c>
      <c r="C31" s="54">
        <f t="shared" si="0"/>
        <v>4306753.2</v>
      </c>
      <c r="D31" s="54">
        <v>2934870.48</v>
      </c>
      <c r="E31" s="56">
        <v>1293.4</v>
      </c>
      <c r="F31" s="54">
        <v>1371882.72</v>
      </c>
      <c r="G31" s="56"/>
      <c r="H31" s="57"/>
      <c r="I31" s="55"/>
      <c r="J31" s="58"/>
      <c r="K31" s="56"/>
      <c r="L31" s="57"/>
    </row>
    <row r="32" spans="1:12" ht="14.25" customHeight="1">
      <c r="A32" s="4">
        <v>23</v>
      </c>
      <c r="B32" s="9" t="s">
        <v>37</v>
      </c>
      <c r="C32" s="54">
        <f t="shared" si="0"/>
        <v>3529523.53</v>
      </c>
      <c r="D32" s="54">
        <v>1397257.62</v>
      </c>
      <c r="E32" s="56">
        <v>447.8</v>
      </c>
      <c r="F32" s="54">
        <v>457637.65</v>
      </c>
      <c r="G32" s="56">
        <v>1</v>
      </c>
      <c r="H32" s="57">
        <v>1674628.26</v>
      </c>
      <c r="I32" s="55"/>
      <c r="J32" s="58"/>
      <c r="K32" s="56"/>
      <c r="L32" s="57"/>
    </row>
    <row r="33" spans="1:12" ht="14.25" customHeight="1">
      <c r="A33" s="4">
        <v>24</v>
      </c>
      <c r="B33" s="9" t="s">
        <v>38</v>
      </c>
      <c r="C33" s="54">
        <f t="shared" si="0"/>
        <v>4428728.81</v>
      </c>
      <c r="D33" s="54">
        <v>2929370.01</v>
      </c>
      <c r="E33" s="56">
        <v>1609</v>
      </c>
      <c r="F33" s="54">
        <v>1499358.8</v>
      </c>
      <c r="G33" s="56"/>
      <c r="H33" s="57"/>
      <c r="I33" s="55"/>
      <c r="J33" s="58"/>
      <c r="K33" s="56"/>
      <c r="L33" s="57"/>
    </row>
    <row r="34" spans="1:12" ht="14.25" customHeight="1">
      <c r="A34" s="4">
        <v>25</v>
      </c>
      <c r="B34" s="9" t="s">
        <v>108</v>
      </c>
      <c r="C34" s="54">
        <f t="shared" si="0"/>
        <v>8434948.03</v>
      </c>
      <c r="D34" s="54">
        <v>6168186.37</v>
      </c>
      <c r="E34" s="56">
        <v>2239.3</v>
      </c>
      <c r="F34" s="54">
        <v>2266761.66</v>
      </c>
      <c r="G34" s="56"/>
      <c r="H34" s="57"/>
      <c r="I34" s="55"/>
      <c r="J34" s="58"/>
      <c r="K34" s="56"/>
      <c r="L34" s="57"/>
    </row>
    <row r="35" spans="1:12" ht="14.25" customHeight="1">
      <c r="A35" s="4">
        <v>26</v>
      </c>
      <c r="B35" s="9" t="s">
        <v>109</v>
      </c>
      <c r="C35" s="54">
        <f t="shared" si="0"/>
        <v>5339075.32</v>
      </c>
      <c r="D35" s="54">
        <v>2044706.47</v>
      </c>
      <c r="E35" s="56">
        <v>725</v>
      </c>
      <c r="F35" s="54">
        <v>927899.77</v>
      </c>
      <c r="G35" s="56"/>
      <c r="H35" s="57"/>
      <c r="I35" s="55"/>
      <c r="J35" s="58"/>
      <c r="K35" s="56">
        <v>2798</v>
      </c>
      <c r="L35" s="57">
        <v>2366469.08</v>
      </c>
    </row>
    <row r="36" spans="1:12" ht="14.25" customHeight="1">
      <c r="A36" s="4">
        <v>27</v>
      </c>
      <c r="B36" s="9" t="s">
        <v>110</v>
      </c>
      <c r="C36" s="54">
        <f t="shared" si="0"/>
        <v>4536811.14</v>
      </c>
      <c r="D36" s="54">
        <v>3025142.35</v>
      </c>
      <c r="E36" s="56">
        <v>1102.4</v>
      </c>
      <c r="F36" s="54">
        <v>1511668.79</v>
      </c>
      <c r="G36" s="56"/>
      <c r="H36" s="57"/>
      <c r="I36" s="55"/>
      <c r="J36" s="58"/>
      <c r="K36" s="56"/>
      <c r="L36" s="57"/>
    </row>
    <row r="37" spans="1:12" ht="14.25" customHeight="1">
      <c r="A37" s="4">
        <v>28</v>
      </c>
      <c r="B37" s="9" t="s">
        <v>111</v>
      </c>
      <c r="C37" s="54">
        <f t="shared" si="0"/>
        <v>1847253.32</v>
      </c>
      <c r="D37" s="54">
        <v>905647.99</v>
      </c>
      <c r="E37" s="56">
        <v>955.6</v>
      </c>
      <c r="F37" s="54">
        <v>905560.92</v>
      </c>
      <c r="G37" s="56"/>
      <c r="H37" s="57"/>
      <c r="I37" s="55">
        <v>417.7</v>
      </c>
      <c r="J37" s="58">
        <v>36044.41</v>
      </c>
      <c r="K37" s="56"/>
      <c r="L37" s="57"/>
    </row>
    <row r="38" spans="1:12" ht="14.25" customHeight="1">
      <c r="A38" s="4">
        <v>29</v>
      </c>
      <c r="B38" s="9" t="s">
        <v>39</v>
      </c>
      <c r="C38" s="54">
        <f t="shared" si="0"/>
        <v>7597414.64</v>
      </c>
      <c r="D38" s="54">
        <v>6022646.19</v>
      </c>
      <c r="E38" s="56">
        <v>1609.4</v>
      </c>
      <c r="F38" s="54">
        <v>1574768.45</v>
      </c>
      <c r="G38" s="56"/>
      <c r="H38" s="57"/>
      <c r="I38" s="55"/>
      <c r="J38" s="58"/>
      <c r="K38" s="56"/>
      <c r="L38" s="57"/>
    </row>
    <row r="39" spans="1:12" ht="14.25" customHeight="1">
      <c r="A39" s="4">
        <v>30</v>
      </c>
      <c r="B39" s="9" t="s">
        <v>40</v>
      </c>
      <c r="C39" s="54">
        <f t="shared" si="0"/>
        <v>3937819.66</v>
      </c>
      <c r="D39" s="54">
        <v>1711703.27</v>
      </c>
      <c r="E39" s="56">
        <v>2191</v>
      </c>
      <c r="F39" s="54">
        <v>2226116.39</v>
      </c>
      <c r="G39" s="56"/>
      <c r="H39" s="57"/>
      <c r="I39" s="55"/>
      <c r="J39" s="58"/>
      <c r="K39" s="56"/>
      <c r="L39" s="57"/>
    </row>
    <row r="40" spans="1:12" ht="14.25" customHeight="1">
      <c r="A40" s="4">
        <v>31</v>
      </c>
      <c r="B40" s="9" t="s">
        <v>41</v>
      </c>
      <c r="C40" s="54">
        <f t="shared" si="0"/>
        <v>14191986.36</v>
      </c>
      <c r="D40" s="54">
        <v>4268969.79</v>
      </c>
      <c r="E40" s="56">
        <v>1609.4</v>
      </c>
      <c r="F40" s="54">
        <v>1576484.64</v>
      </c>
      <c r="G40" s="56">
        <v>5</v>
      </c>
      <c r="H40" s="57">
        <v>8346531.93</v>
      </c>
      <c r="I40" s="55"/>
      <c r="J40" s="58"/>
      <c r="K40" s="56"/>
      <c r="L40" s="57"/>
    </row>
    <row r="41" spans="1:12" ht="14.25" customHeight="1">
      <c r="A41" s="4">
        <v>32</v>
      </c>
      <c r="B41" s="9" t="s">
        <v>42</v>
      </c>
      <c r="C41" s="54">
        <f t="shared" si="0"/>
        <v>3699849.36</v>
      </c>
      <c r="D41" s="54">
        <v>0</v>
      </c>
      <c r="E41" s="56">
        <v>3535.1</v>
      </c>
      <c r="F41" s="54">
        <v>3699849.36</v>
      </c>
      <c r="G41" s="56"/>
      <c r="H41" s="57"/>
      <c r="I41" s="55"/>
      <c r="J41" s="58"/>
      <c r="K41" s="56"/>
      <c r="L41" s="57"/>
    </row>
    <row r="42" spans="1:12" ht="14.25" customHeight="1">
      <c r="A42" s="4">
        <v>33</v>
      </c>
      <c r="B42" s="9" t="s">
        <v>70</v>
      </c>
      <c r="C42" s="54">
        <f t="shared" si="0"/>
        <v>1451622.1</v>
      </c>
      <c r="D42" s="54">
        <v>1015778.11</v>
      </c>
      <c r="E42" s="55">
        <v>399.4</v>
      </c>
      <c r="F42" s="54">
        <v>435843.99</v>
      </c>
      <c r="G42" s="4"/>
      <c r="H42" s="57"/>
      <c r="I42" s="55"/>
      <c r="J42" s="58"/>
      <c r="K42" s="57"/>
      <c r="L42" s="57"/>
    </row>
    <row r="43" spans="1:12" ht="14.25" customHeight="1">
      <c r="A43" s="4">
        <v>34</v>
      </c>
      <c r="B43" s="9" t="s">
        <v>71</v>
      </c>
      <c r="C43" s="54">
        <f t="shared" si="0"/>
        <v>5312072.89</v>
      </c>
      <c r="D43" s="54">
        <v>3151075.49</v>
      </c>
      <c r="E43" s="55">
        <v>1901.4</v>
      </c>
      <c r="F43" s="54">
        <v>2160997.4</v>
      </c>
      <c r="G43" s="4"/>
      <c r="H43" s="57"/>
      <c r="I43" s="55"/>
      <c r="J43" s="58"/>
      <c r="K43" s="57"/>
      <c r="L43" s="57"/>
    </row>
    <row r="44" spans="1:12" ht="24" customHeight="1">
      <c r="A44" s="69" t="s">
        <v>87</v>
      </c>
      <c r="B44" s="69"/>
      <c r="C44" s="57">
        <f aca="true" t="shared" si="1" ref="C44:L44">SUM(C10:C43)</f>
        <v>155585313</v>
      </c>
      <c r="D44" s="57">
        <f t="shared" si="1"/>
        <v>72187268.25</v>
      </c>
      <c r="E44" s="57">
        <f t="shared" si="1"/>
        <v>34829.8</v>
      </c>
      <c r="F44" s="57">
        <f t="shared" si="1"/>
        <v>38494819.18</v>
      </c>
      <c r="G44" s="65">
        <f t="shared" si="1"/>
        <v>16</v>
      </c>
      <c r="H44" s="57">
        <f t="shared" si="1"/>
        <v>29681928.78</v>
      </c>
      <c r="I44" s="57">
        <f t="shared" si="1"/>
        <v>3144.6</v>
      </c>
      <c r="J44" s="57">
        <f t="shared" si="1"/>
        <v>250934.47</v>
      </c>
      <c r="K44" s="57">
        <f t="shared" si="1"/>
        <v>44793.4</v>
      </c>
      <c r="L44" s="57">
        <f t="shared" si="1"/>
        <v>14970362.32</v>
      </c>
    </row>
    <row r="46" spans="4:5" ht="11.25">
      <c r="D46" s="66"/>
      <c r="E46" s="66"/>
    </row>
    <row r="47" ht="11.25">
      <c r="C47" s="66"/>
    </row>
    <row r="49" spans="1:20" s="40" customFormat="1" ht="11.2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67"/>
      <c r="N49" s="67"/>
      <c r="O49" s="67"/>
      <c r="P49" s="67"/>
      <c r="Q49" s="67"/>
      <c r="R49" s="67"/>
      <c r="S49" s="67"/>
      <c r="T49" s="67"/>
    </row>
    <row r="50" spans="1:20" s="40" customFormat="1" ht="11.2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67"/>
      <c r="N50" s="67"/>
      <c r="O50" s="67"/>
      <c r="P50" s="67"/>
      <c r="Q50" s="67"/>
      <c r="R50" s="67"/>
      <c r="S50" s="67"/>
      <c r="T50" s="67"/>
    </row>
  </sheetData>
  <sheetProtection/>
  <mergeCells count="14">
    <mergeCell ref="D2:L2"/>
    <mergeCell ref="G6:H7"/>
    <mergeCell ref="I6:J7"/>
    <mergeCell ref="K6:L7"/>
    <mergeCell ref="A44:B44"/>
    <mergeCell ref="A49:L49"/>
    <mergeCell ref="A50:L50"/>
    <mergeCell ref="K1:L1"/>
    <mergeCell ref="A6:A8"/>
    <mergeCell ref="B6:B8"/>
    <mergeCell ref="C6:C7"/>
    <mergeCell ref="A4:L4"/>
    <mergeCell ref="D6:D7"/>
    <mergeCell ref="E6:F7"/>
  </mergeCells>
  <printOptions/>
  <pageMargins left="0.15748031496062992" right="0.15748031496062992" top="0.2755905511811024" bottom="0.31496062992125984" header="0.2362204724409449" footer="0.1574803149606299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55"/>
  <sheetViews>
    <sheetView zoomScale="85" zoomScaleNormal="85" zoomScalePageLayoutView="0" workbookViewId="0" topLeftCell="A37">
      <selection activeCell="R54" sqref="R54"/>
    </sheetView>
  </sheetViews>
  <sheetFormatPr defaultColWidth="9.140625" defaultRowHeight="15.75" customHeight="1"/>
  <cols>
    <col min="1" max="1" width="3.140625" style="2" customWidth="1"/>
    <col min="2" max="2" width="14.7109375" style="7" customWidth="1"/>
    <col min="3" max="3" width="20.00390625" style="7" customWidth="1"/>
    <col min="4" max="4" width="5.57421875" style="2" customWidth="1"/>
    <col min="5" max="5" width="4.00390625" style="1" customWidth="1"/>
    <col min="6" max="6" width="2.8515625" style="2" customWidth="1"/>
    <col min="7" max="7" width="10.421875" style="8" customWidth="1"/>
    <col min="8" max="8" width="11.28125" style="8" customWidth="1"/>
    <col min="9" max="9" width="10.8515625" style="8" customWidth="1"/>
    <col min="10" max="10" width="12.7109375" style="3" customWidth="1"/>
    <col min="11" max="11" width="13.421875" style="16" customWidth="1"/>
    <col min="12" max="12" width="13.421875" style="2" customWidth="1"/>
    <col min="13" max="13" width="13.140625" style="2" customWidth="1"/>
    <col min="14" max="14" width="11.8515625" style="2" customWidth="1"/>
    <col min="15" max="15" width="11.57421875" style="2" customWidth="1"/>
    <col min="16" max="16" width="8.140625" style="10" customWidth="1"/>
    <col min="17" max="17" width="10.00390625" style="17" customWidth="1"/>
    <col min="18" max="18" width="10.8515625" style="47" customWidth="1"/>
    <col min="19" max="19" width="11.57421875" style="47" customWidth="1"/>
    <col min="20" max="20" width="11.7109375" style="60" customWidth="1"/>
    <col min="21" max="21" width="12.140625" style="60" customWidth="1"/>
    <col min="22" max="22" width="10.28125" style="60" customWidth="1"/>
    <col min="23" max="23" width="10.57421875" style="60" customWidth="1"/>
    <col min="24" max="28" width="3.7109375" style="6" customWidth="1"/>
    <col min="29" max="30" width="9.140625" style="6" customWidth="1"/>
    <col min="31" max="16384" width="9.140625" style="1" customWidth="1"/>
  </cols>
  <sheetData>
    <row r="1" ht="9.75" customHeight="1"/>
    <row r="2" ht="15.75" customHeight="1">
      <c r="M2" s="2" t="s">
        <v>116</v>
      </c>
    </row>
    <row r="4" spans="14:17" ht="15.75" customHeight="1">
      <c r="N4" s="75" t="s">
        <v>114</v>
      </c>
      <c r="O4" s="79"/>
      <c r="P4" s="79"/>
      <c r="Q4" s="78"/>
    </row>
    <row r="5" spans="10:18" ht="15.75" customHeight="1">
      <c r="J5" s="77" t="s">
        <v>115</v>
      </c>
      <c r="K5" s="78"/>
      <c r="L5" s="78"/>
      <c r="M5" s="78"/>
      <c r="N5" s="78"/>
      <c r="O5" s="78"/>
      <c r="P5" s="78"/>
      <c r="Q5" s="78"/>
      <c r="R5" s="68"/>
    </row>
    <row r="6" spans="1:17" ht="15.75" customHeight="1">
      <c r="A6" s="82" t="s">
        <v>113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1:17" ht="15.7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1:17" ht="15.7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</row>
    <row r="9" spans="1:17" ht="15.75" customHeight="1">
      <c r="A9" s="72" t="s">
        <v>44</v>
      </c>
      <c r="B9" s="81" t="s">
        <v>25</v>
      </c>
      <c r="C9" s="81" t="s">
        <v>0</v>
      </c>
      <c r="D9" s="90" t="s">
        <v>14</v>
      </c>
      <c r="E9" s="90"/>
      <c r="F9" s="81" t="s">
        <v>13</v>
      </c>
      <c r="G9" s="92" t="s">
        <v>17</v>
      </c>
      <c r="H9" s="92"/>
      <c r="I9" s="92"/>
      <c r="J9" s="89" t="s">
        <v>45</v>
      </c>
      <c r="K9" s="72" t="s">
        <v>18</v>
      </c>
      <c r="L9" s="72"/>
      <c r="M9" s="72"/>
      <c r="N9" s="72"/>
      <c r="O9" s="72"/>
      <c r="P9" s="91" t="s">
        <v>19</v>
      </c>
      <c r="Q9" s="85" t="s">
        <v>32</v>
      </c>
    </row>
    <row r="10" spans="1:17" ht="35.25" customHeight="1">
      <c r="A10" s="72"/>
      <c r="B10" s="81"/>
      <c r="C10" s="81"/>
      <c r="D10" s="86" t="s">
        <v>15</v>
      </c>
      <c r="E10" s="81" t="s">
        <v>16</v>
      </c>
      <c r="F10" s="81"/>
      <c r="G10" s="80" t="s">
        <v>3</v>
      </c>
      <c r="H10" s="87" t="s">
        <v>49</v>
      </c>
      <c r="I10" s="87"/>
      <c r="J10" s="89"/>
      <c r="K10" s="88" t="s">
        <v>47</v>
      </c>
      <c r="L10" s="72" t="s">
        <v>48</v>
      </c>
      <c r="M10" s="72"/>
      <c r="N10" s="72"/>
      <c r="O10" s="72"/>
      <c r="P10" s="91"/>
      <c r="Q10" s="85"/>
    </row>
    <row r="11" spans="1:17" ht="15.75" customHeight="1">
      <c r="A11" s="72"/>
      <c r="B11" s="81"/>
      <c r="C11" s="81"/>
      <c r="D11" s="86"/>
      <c r="E11" s="81"/>
      <c r="F11" s="81"/>
      <c r="G11" s="80"/>
      <c r="H11" s="80" t="s">
        <v>46</v>
      </c>
      <c r="I11" s="80" t="s">
        <v>10</v>
      </c>
      <c r="J11" s="89"/>
      <c r="K11" s="88"/>
      <c r="L11" s="81" t="s">
        <v>1</v>
      </c>
      <c r="M11" s="81" t="s">
        <v>11</v>
      </c>
      <c r="N11" s="81" t="s">
        <v>2</v>
      </c>
      <c r="O11" s="81" t="s">
        <v>4</v>
      </c>
      <c r="P11" s="91"/>
      <c r="Q11" s="85"/>
    </row>
    <row r="12" spans="1:17" ht="15.75" customHeight="1">
      <c r="A12" s="72"/>
      <c r="B12" s="81"/>
      <c r="C12" s="81"/>
      <c r="D12" s="86"/>
      <c r="E12" s="81"/>
      <c r="F12" s="81"/>
      <c r="G12" s="80"/>
      <c r="H12" s="80"/>
      <c r="I12" s="80"/>
      <c r="J12" s="89"/>
      <c r="K12" s="88"/>
      <c r="L12" s="81"/>
      <c r="M12" s="81"/>
      <c r="N12" s="81"/>
      <c r="O12" s="81"/>
      <c r="P12" s="91"/>
      <c r="Q12" s="85"/>
    </row>
    <row r="13" spans="1:17" ht="63" customHeight="1">
      <c r="A13" s="72"/>
      <c r="B13" s="81"/>
      <c r="C13" s="81"/>
      <c r="D13" s="86"/>
      <c r="E13" s="81"/>
      <c r="F13" s="81"/>
      <c r="G13" s="80"/>
      <c r="H13" s="80"/>
      <c r="I13" s="80"/>
      <c r="J13" s="89"/>
      <c r="K13" s="88"/>
      <c r="L13" s="81"/>
      <c r="M13" s="81"/>
      <c r="N13" s="81"/>
      <c r="O13" s="81"/>
      <c r="P13" s="91"/>
      <c r="Q13" s="85"/>
    </row>
    <row r="14" spans="1:20" ht="11.25">
      <c r="A14" s="4" t="s">
        <v>30</v>
      </c>
      <c r="B14" s="93" t="s">
        <v>31</v>
      </c>
      <c r="C14" s="93"/>
      <c r="D14" s="18"/>
      <c r="E14" s="18"/>
      <c r="F14" s="18"/>
      <c r="G14" s="22"/>
      <c r="H14" s="22"/>
      <c r="I14" s="22"/>
      <c r="J14" s="18"/>
      <c r="K14" s="20"/>
      <c r="L14" s="20"/>
      <c r="M14" s="20"/>
      <c r="N14" s="19"/>
      <c r="O14" s="20"/>
      <c r="P14" s="19"/>
      <c r="Q14" s="20"/>
      <c r="R14" s="48"/>
      <c r="S14" s="49"/>
      <c r="T14" s="12"/>
    </row>
    <row r="15" spans="1:19" s="12" customFormat="1" ht="22.5">
      <c r="A15" s="4">
        <v>1</v>
      </c>
      <c r="B15" s="9" t="s">
        <v>31</v>
      </c>
      <c r="C15" s="9" t="s">
        <v>50</v>
      </c>
      <c r="D15" s="35">
        <v>1961</v>
      </c>
      <c r="E15" s="36"/>
      <c r="F15" s="36" t="s">
        <v>29</v>
      </c>
      <c r="G15" s="25">
        <v>2607.3</v>
      </c>
      <c r="H15" s="25">
        <v>2607.3</v>
      </c>
      <c r="I15" s="25">
        <v>1592.2</v>
      </c>
      <c r="J15" s="26" t="s">
        <v>12</v>
      </c>
      <c r="K15" s="39">
        <v>4004351.77</v>
      </c>
      <c r="L15" s="53">
        <v>3306553</v>
      </c>
      <c r="M15" s="53">
        <v>423237</v>
      </c>
      <c r="N15" s="53">
        <v>74344</v>
      </c>
      <c r="O15" s="53">
        <f>K15-L15-M15-N15</f>
        <v>200217.77</v>
      </c>
      <c r="P15" s="27">
        <f aca="true" t="shared" si="0" ref="P15:P49">K15/G15</f>
        <v>1535.82</v>
      </c>
      <c r="Q15" s="28">
        <v>12091.1</v>
      </c>
      <c r="R15" s="50"/>
      <c r="S15" s="49"/>
    </row>
    <row r="16" spans="1:19" s="12" customFormat="1" ht="24">
      <c r="A16" s="4">
        <v>2</v>
      </c>
      <c r="B16" s="9" t="s">
        <v>31</v>
      </c>
      <c r="C16" s="9" t="s">
        <v>51</v>
      </c>
      <c r="D16" s="35">
        <v>1962</v>
      </c>
      <c r="E16" s="36"/>
      <c r="F16" s="36" t="s">
        <v>29</v>
      </c>
      <c r="G16" s="25">
        <v>4225.6</v>
      </c>
      <c r="H16" s="25">
        <v>3513.2</v>
      </c>
      <c r="I16" s="25">
        <v>1559.1</v>
      </c>
      <c r="J16" s="26" t="s">
        <v>72</v>
      </c>
      <c r="K16" s="39">
        <v>3585387.37</v>
      </c>
      <c r="L16" s="53">
        <v>2960597</v>
      </c>
      <c r="M16" s="53">
        <v>378956</v>
      </c>
      <c r="N16" s="53">
        <v>66565</v>
      </c>
      <c r="O16" s="53">
        <f aca="true" t="shared" si="1" ref="O16:O48">K16-L16-M16-N16</f>
        <v>179269.37</v>
      </c>
      <c r="P16" s="27">
        <f t="shared" si="0"/>
        <v>848.49</v>
      </c>
      <c r="Q16" s="28">
        <v>12091.1</v>
      </c>
      <c r="R16" s="50"/>
      <c r="S16" s="49"/>
    </row>
    <row r="17" spans="1:19" s="12" customFormat="1" ht="22.5">
      <c r="A17" s="4">
        <v>3</v>
      </c>
      <c r="B17" s="9" t="s">
        <v>31</v>
      </c>
      <c r="C17" s="9" t="s">
        <v>52</v>
      </c>
      <c r="D17" s="35">
        <v>1961</v>
      </c>
      <c r="E17" s="36"/>
      <c r="F17" s="36" t="s">
        <v>29</v>
      </c>
      <c r="G17" s="25">
        <v>2766.6</v>
      </c>
      <c r="H17" s="25">
        <v>2766.6</v>
      </c>
      <c r="I17" s="25">
        <v>2135.5</v>
      </c>
      <c r="J17" s="26" t="s">
        <v>27</v>
      </c>
      <c r="K17" s="39">
        <v>2927290.93</v>
      </c>
      <c r="L17" s="53">
        <v>2417180</v>
      </c>
      <c r="M17" s="53">
        <v>309399</v>
      </c>
      <c r="N17" s="53">
        <v>54347</v>
      </c>
      <c r="O17" s="53">
        <f t="shared" si="1"/>
        <v>146364.93</v>
      </c>
      <c r="P17" s="27">
        <f t="shared" si="0"/>
        <v>1058.08</v>
      </c>
      <c r="Q17" s="28">
        <v>12091.1</v>
      </c>
      <c r="R17" s="50"/>
      <c r="S17" s="49"/>
    </row>
    <row r="18" spans="1:19" s="12" customFormat="1" ht="22.5">
      <c r="A18" s="4">
        <v>4</v>
      </c>
      <c r="B18" s="9" t="s">
        <v>31</v>
      </c>
      <c r="C18" s="9" t="s">
        <v>53</v>
      </c>
      <c r="D18" s="35">
        <v>1963</v>
      </c>
      <c r="E18" s="36"/>
      <c r="F18" s="36" t="s">
        <v>29</v>
      </c>
      <c r="G18" s="25">
        <v>2480.7</v>
      </c>
      <c r="H18" s="25">
        <v>2324.7</v>
      </c>
      <c r="I18" s="25">
        <v>1200.3</v>
      </c>
      <c r="J18" s="26" t="s">
        <v>27</v>
      </c>
      <c r="K18" s="39">
        <v>2169601.3</v>
      </c>
      <c r="L18" s="53">
        <v>1791526</v>
      </c>
      <c r="M18" s="53">
        <v>229316</v>
      </c>
      <c r="N18" s="53">
        <v>40279</v>
      </c>
      <c r="O18" s="53">
        <f t="shared" si="1"/>
        <v>108480.3</v>
      </c>
      <c r="P18" s="27">
        <f t="shared" si="0"/>
        <v>874.59</v>
      </c>
      <c r="Q18" s="28">
        <v>12091.1</v>
      </c>
      <c r="R18" s="50"/>
      <c r="S18" s="49"/>
    </row>
    <row r="19" spans="1:22" s="12" customFormat="1" ht="22.5">
      <c r="A19" s="4">
        <v>5</v>
      </c>
      <c r="B19" s="9" t="s">
        <v>31</v>
      </c>
      <c r="C19" s="9" t="s">
        <v>54</v>
      </c>
      <c r="D19" s="35">
        <v>1962</v>
      </c>
      <c r="E19" s="36"/>
      <c r="F19" s="36" t="s">
        <v>29</v>
      </c>
      <c r="G19" s="25">
        <v>2564</v>
      </c>
      <c r="H19" s="25">
        <v>2564</v>
      </c>
      <c r="I19" s="25">
        <v>1404.4</v>
      </c>
      <c r="J19" s="29" t="s">
        <v>12</v>
      </c>
      <c r="K19" s="39">
        <v>3623417.43</v>
      </c>
      <c r="L19" s="53">
        <v>2992000</v>
      </c>
      <c r="M19" s="53">
        <v>382975</v>
      </c>
      <c r="N19" s="53">
        <v>67271</v>
      </c>
      <c r="O19" s="53">
        <f t="shared" si="1"/>
        <v>181171.43</v>
      </c>
      <c r="P19" s="27">
        <f t="shared" si="0"/>
        <v>1413.19</v>
      </c>
      <c r="Q19" s="28">
        <v>12091.1</v>
      </c>
      <c r="R19" s="50"/>
      <c r="S19" s="49"/>
      <c r="V19" s="62"/>
    </row>
    <row r="20" spans="1:23" s="12" customFormat="1" ht="24">
      <c r="A20" s="4">
        <v>6</v>
      </c>
      <c r="B20" s="9" t="s">
        <v>31</v>
      </c>
      <c r="C20" s="9" t="s">
        <v>5</v>
      </c>
      <c r="D20" s="35">
        <v>1978</v>
      </c>
      <c r="E20" s="36"/>
      <c r="F20" s="36" t="s">
        <v>29</v>
      </c>
      <c r="G20" s="25">
        <v>7212</v>
      </c>
      <c r="H20" s="25">
        <v>7113.6</v>
      </c>
      <c r="I20" s="25">
        <v>3334</v>
      </c>
      <c r="J20" s="29" t="s">
        <v>73</v>
      </c>
      <c r="K20" s="39">
        <v>6118541.02</v>
      </c>
      <c r="L20" s="53">
        <v>5052324</v>
      </c>
      <c r="M20" s="53">
        <v>646698</v>
      </c>
      <c r="N20" s="53">
        <v>113592</v>
      </c>
      <c r="O20" s="53">
        <f t="shared" si="1"/>
        <v>305927.02</v>
      </c>
      <c r="P20" s="27">
        <f t="shared" si="0"/>
        <v>848.38</v>
      </c>
      <c r="Q20" s="28">
        <v>12091.1</v>
      </c>
      <c r="R20" s="50"/>
      <c r="S20" s="49"/>
      <c r="T20" s="59"/>
      <c r="U20" s="59"/>
      <c r="V20" s="59"/>
      <c r="W20" s="59"/>
    </row>
    <row r="21" spans="1:19" s="12" customFormat="1" ht="33.75">
      <c r="A21" s="4">
        <v>7</v>
      </c>
      <c r="B21" s="9" t="s">
        <v>31</v>
      </c>
      <c r="C21" s="9" t="s">
        <v>6</v>
      </c>
      <c r="D21" s="35">
        <v>1967</v>
      </c>
      <c r="E21" s="36"/>
      <c r="F21" s="36" t="s">
        <v>29</v>
      </c>
      <c r="G21" s="25">
        <v>4523.7</v>
      </c>
      <c r="H21" s="25">
        <v>4523.7</v>
      </c>
      <c r="I21" s="25">
        <v>2861.7</v>
      </c>
      <c r="J21" s="26" t="s">
        <v>27</v>
      </c>
      <c r="K21" s="39">
        <v>3787520.04</v>
      </c>
      <c r="L21" s="53">
        <v>3127505</v>
      </c>
      <c r="M21" s="53">
        <v>400321</v>
      </c>
      <c r="N21" s="53">
        <v>70318</v>
      </c>
      <c r="O21" s="53">
        <f t="shared" si="1"/>
        <v>189376.04</v>
      </c>
      <c r="P21" s="27">
        <f t="shared" si="0"/>
        <v>837.26</v>
      </c>
      <c r="Q21" s="28">
        <v>12091.1</v>
      </c>
      <c r="R21" s="50"/>
      <c r="S21" s="49"/>
    </row>
    <row r="22" spans="1:19" s="12" customFormat="1" ht="22.5">
      <c r="A22" s="4">
        <v>8</v>
      </c>
      <c r="B22" s="9" t="s">
        <v>31</v>
      </c>
      <c r="C22" s="9" t="s">
        <v>7</v>
      </c>
      <c r="D22" s="35">
        <v>1969</v>
      </c>
      <c r="E22" s="36"/>
      <c r="F22" s="36" t="s">
        <v>29</v>
      </c>
      <c r="G22" s="25">
        <v>4522.4</v>
      </c>
      <c r="H22" s="25">
        <v>4461.1</v>
      </c>
      <c r="I22" s="25">
        <v>3015.2</v>
      </c>
      <c r="J22" s="26" t="s">
        <v>27</v>
      </c>
      <c r="K22" s="39">
        <v>3532051.18</v>
      </c>
      <c r="L22" s="53">
        <v>2916555</v>
      </c>
      <c r="M22" s="53">
        <v>373320</v>
      </c>
      <c r="N22" s="53">
        <v>65573</v>
      </c>
      <c r="O22" s="53">
        <f t="shared" si="1"/>
        <v>176603.18</v>
      </c>
      <c r="P22" s="27">
        <f t="shared" si="0"/>
        <v>781.01</v>
      </c>
      <c r="Q22" s="28">
        <v>12091.1</v>
      </c>
      <c r="R22" s="50"/>
      <c r="S22" s="49"/>
    </row>
    <row r="23" spans="1:19" s="12" customFormat="1" ht="22.5">
      <c r="A23" s="4">
        <v>9</v>
      </c>
      <c r="B23" s="9" t="s">
        <v>31</v>
      </c>
      <c r="C23" s="9" t="s">
        <v>8</v>
      </c>
      <c r="D23" s="35">
        <v>1969</v>
      </c>
      <c r="E23" s="36"/>
      <c r="F23" s="36" t="s">
        <v>29</v>
      </c>
      <c r="G23" s="25">
        <v>4514</v>
      </c>
      <c r="H23" s="25">
        <v>4514</v>
      </c>
      <c r="I23" s="25">
        <v>2489.7</v>
      </c>
      <c r="J23" s="26" t="s">
        <v>27</v>
      </c>
      <c r="K23" s="39">
        <v>3522880.49</v>
      </c>
      <c r="L23" s="53">
        <v>2908982</v>
      </c>
      <c r="M23" s="53">
        <v>372349</v>
      </c>
      <c r="N23" s="53">
        <v>65404</v>
      </c>
      <c r="O23" s="53">
        <f t="shared" si="1"/>
        <v>176145.49</v>
      </c>
      <c r="P23" s="27">
        <f t="shared" si="0"/>
        <v>780.43</v>
      </c>
      <c r="Q23" s="28">
        <v>12091.1</v>
      </c>
      <c r="R23" s="50"/>
      <c r="S23" s="49"/>
    </row>
    <row r="24" spans="1:19" s="12" customFormat="1" ht="26.25" customHeight="1">
      <c r="A24" s="4">
        <v>10</v>
      </c>
      <c r="B24" s="9" t="s">
        <v>31</v>
      </c>
      <c r="C24" s="9" t="s">
        <v>9</v>
      </c>
      <c r="D24" s="35">
        <v>1964</v>
      </c>
      <c r="E24" s="36"/>
      <c r="F24" s="36" t="s">
        <v>29</v>
      </c>
      <c r="G24" s="25">
        <v>2660.2</v>
      </c>
      <c r="H24" s="25">
        <v>2660.2</v>
      </c>
      <c r="I24" s="25">
        <v>1944.3</v>
      </c>
      <c r="J24" s="26" t="s">
        <v>27</v>
      </c>
      <c r="K24" s="39">
        <v>2816288.58</v>
      </c>
      <c r="L24" s="53">
        <v>2325522</v>
      </c>
      <c r="M24" s="53">
        <v>297667</v>
      </c>
      <c r="N24" s="53">
        <v>52285</v>
      </c>
      <c r="O24" s="53">
        <f t="shared" si="1"/>
        <v>140814.58</v>
      </c>
      <c r="P24" s="27">
        <f t="shared" si="0"/>
        <v>1058.68</v>
      </c>
      <c r="Q24" s="28">
        <v>12091.1</v>
      </c>
      <c r="R24" s="50"/>
      <c r="S24" s="49"/>
    </row>
    <row r="25" spans="1:19" s="12" customFormat="1" ht="24">
      <c r="A25" s="4">
        <v>11</v>
      </c>
      <c r="B25" s="9" t="s">
        <v>31</v>
      </c>
      <c r="C25" s="9" t="s">
        <v>55</v>
      </c>
      <c r="D25" s="35">
        <v>1989</v>
      </c>
      <c r="E25" s="36"/>
      <c r="F25" s="36" t="s">
        <v>29</v>
      </c>
      <c r="G25" s="25">
        <v>3232.5</v>
      </c>
      <c r="H25" s="25">
        <v>2859.3</v>
      </c>
      <c r="I25" s="25">
        <v>1768</v>
      </c>
      <c r="J25" s="26" t="s">
        <v>33</v>
      </c>
      <c r="K25" s="39">
        <v>1623753.64</v>
      </c>
      <c r="L25" s="53">
        <v>1340797</v>
      </c>
      <c r="M25" s="53">
        <v>171622</v>
      </c>
      <c r="N25" s="53">
        <v>30146</v>
      </c>
      <c r="O25" s="53">
        <f t="shared" si="1"/>
        <v>81188.64</v>
      </c>
      <c r="P25" s="27">
        <f t="shared" si="0"/>
        <v>502.32</v>
      </c>
      <c r="Q25" s="28">
        <v>12091.1</v>
      </c>
      <c r="R25" s="50"/>
      <c r="S25" s="49"/>
    </row>
    <row r="26" spans="1:19" s="12" customFormat="1" ht="24">
      <c r="A26" s="4">
        <v>12</v>
      </c>
      <c r="B26" s="9" t="s">
        <v>31</v>
      </c>
      <c r="C26" s="9" t="s">
        <v>56</v>
      </c>
      <c r="D26" s="35">
        <v>1981</v>
      </c>
      <c r="E26" s="36"/>
      <c r="F26" s="36" t="s">
        <v>29</v>
      </c>
      <c r="G26" s="25">
        <v>2344.8</v>
      </c>
      <c r="H26" s="25">
        <v>2344.8</v>
      </c>
      <c r="I26" s="25">
        <v>1646.9</v>
      </c>
      <c r="J26" s="26" t="s">
        <v>112</v>
      </c>
      <c r="K26" s="39">
        <v>3992196.17</v>
      </c>
      <c r="L26" s="53">
        <v>3296515</v>
      </c>
      <c r="M26" s="53">
        <v>421954</v>
      </c>
      <c r="N26" s="53">
        <v>74117</v>
      </c>
      <c r="O26" s="53">
        <f t="shared" si="1"/>
        <v>199610.17</v>
      </c>
      <c r="P26" s="27">
        <f t="shared" si="0"/>
        <v>1702.57</v>
      </c>
      <c r="Q26" s="28">
        <v>12091.1</v>
      </c>
      <c r="R26" s="50"/>
      <c r="S26" s="49"/>
    </row>
    <row r="27" spans="1:19" s="12" customFormat="1" ht="27.75" customHeight="1">
      <c r="A27" s="4">
        <v>13</v>
      </c>
      <c r="B27" s="9" t="s">
        <v>31</v>
      </c>
      <c r="C27" s="9" t="s">
        <v>57</v>
      </c>
      <c r="D27" s="35">
        <v>1980</v>
      </c>
      <c r="E27" s="36"/>
      <c r="F27" s="36" t="s">
        <v>29</v>
      </c>
      <c r="G27" s="25">
        <v>7069.6</v>
      </c>
      <c r="H27" s="25">
        <v>7069.6</v>
      </c>
      <c r="I27" s="25">
        <v>4146.3</v>
      </c>
      <c r="J27" s="26" t="s">
        <v>27</v>
      </c>
      <c r="K27" s="39">
        <v>4316737.07</v>
      </c>
      <c r="L27" s="53">
        <v>3564501</v>
      </c>
      <c r="M27" s="53">
        <v>456257</v>
      </c>
      <c r="N27" s="53">
        <v>80141</v>
      </c>
      <c r="O27" s="53">
        <f t="shared" si="1"/>
        <v>215838.07</v>
      </c>
      <c r="P27" s="27">
        <f t="shared" si="0"/>
        <v>610.61</v>
      </c>
      <c r="Q27" s="28">
        <v>12091.1</v>
      </c>
      <c r="R27" s="50"/>
      <c r="S27" s="49"/>
    </row>
    <row r="28" spans="1:19" s="12" customFormat="1" ht="22.5">
      <c r="A28" s="4">
        <v>14</v>
      </c>
      <c r="B28" s="9" t="s">
        <v>31</v>
      </c>
      <c r="C28" s="9" t="s">
        <v>58</v>
      </c>
      <c r="D28" s="35">
        <v>1965</v>
      </c>
      <c r="E28" s="36"/>
      <c r="F28" s="36" t="s">
        <v>29</v>
      </c>
      <c r="G28" s="25">
        <v>3527</v>
      </c>
      <c r="H28" s="25">
        <v>3527</v>
      </c>
      <c r="I28" s="25">
        <v>1879.1</v>
      </c>
      <c r="J28" s="26" t="s">
        <v>27</v>
      </c>
      <c r="K28" s="39">
        <v>2845992.55</v>
      </c>
      <c r="L28" s="53">
        <v>2350049</v>
      </c>
      <c r="M28" s="53">
        <v>300807</v>
      </c>
      <c r="N28" s="53">
        <v>52836</v>
      </c>
      <c r="O28" s="53">
        <f t="shared" si="1"/>
        <v>142300.55</v>
      </c>
      <c r="P28" s="27">
        <f t="shared" si="0"/>
        <v>806.92</v>
      </c>
      <c r="Q28" s="28">
        <v>12091.1</v>
      </c>
      <c r="R28" s="50"/>
      <c r="S28" s="49"/>
    </row>
    <row r="29" spans="1:23" s="11" customFormat="1" ht="22.5">
      <c r="A29" s="4">
        <v>15</v>
      </c>
      <c r="B29" s="9" t="s">
        <v>31</v>
      </c>
      <c r="C29" s="9" t="s">
        <v>59</v>
      </c>
      <c r="D29" s="35">
        <v>1976</v>
      </c>
      <c r="E29" s="36"/>
      <c r="F29" s="36" t="s">
        <v>29</v>
      </c>
      <c r="G29" s="25">
        <v>4521</v>
      </c>
      <c r="H29" s="25">
        <v>3493</v>
      </c>
      <c r="I29" s="25">
        <v>2663.5</v>
      </c>
      <c r="J29" s="26" t="s">
        <v>43</v>
      </c>
      <c r="K29" s="39">
        <v>3579853.1</v>
      </c>
      <c r="L29" s="53">
        <v>2956027</v>
      </c>
      <c r="M29" s="53">
        <v>378372</v>
      </c>
      <c r="N29" s="53">
        <v>66461</v>
      </c>
      <c r="O29" s="53">
        <f t="shared" si="1"/>
        <v>178993.1</v>
      </c>
      <c r="P29" s="27">
        <f t="shared" si="0"/>
        <v>791.83</v>
      </c>
      <c r="Q29" s="28">
        <v>12091.1</v>
      </c>
      <c r="R29" s="50"/>
      <c r="S29" s="49"/>
      <c r="T29" s="12"/>
      <c r="U29" s="12"/>
      <c r="V29" s="12"/>
      <c r="W29" s="12"/>
    </row>
    <row r="30" spans="1:23" s="11" customFormat="1" ht="22.5">
      <c r="A30" s="4">
        <v>16</v>
      </c>
      <c r="B30" s="9" t="s">
        <v>31</v>
      </c>
      <c r="C30" s="9" t="s">
        <v>35</v>
      </c>
      <c r="D30" s="35">
        <v>1967</v>
      </c>
      <c r="E30" s="36"/>
      <c r="F30" s="36" t="s">
        <v>29</v>
      </c>
      <c r="G30" s="25">
        <v>6095.3</v>
      </c>
      <c r="H30" s="25">
        <v>6095.3</v>
      </c>
      <c r="I30" s="25">
        <v>3287.9</v>
      </c>
      <c r="J30" s="26" t="s">
        <v>27</v>
      </c>
      <c r="K30" s="39">
        <v>5267643.46</v>
      </c>
      <c r="L30" s="53">
        <v>4349703</v>
      </c>
      <c r="M30" s="53">
        <v>556763</v>
      </c>
      <c r="N30" s="53">
        <v>97795</v>
      </c>
      <c r="O30" s="53">
        <f t="shared" si="1"/>
        <v>263382.46</v>
      </c>
      <c r="P30" s="27">
        <f t="shared" si="0"/>
        <v>864.21</v>
      </c>
      <c r="Q30" s="28">
        <v>12091.1</v>
      </c>
      <c r="R30" s="50"/>
      <c r="S30" s="49"/>
      <c r="T30" s="12"/>
      <c r="U30" s="12"/>
      <c r="V30" s="12"/>
      <c r="W30" s="12"/>
    </row>
    <row r="31" spans="1:23" s="11" customFormat="1" ht="24">
      <c r="A31" s="4">
        <v>17</v>
      </c>
      <c r="B31" s="9" t="s">
        <v>31</v>
      </c>
      <c r="C31" s="9" t="s">
        <v>60</v>
      </c>
      <c r="D31" s="35">
        <v>1983</v>
      </c>
      <c r="E31" s="36"/>
      <c r="F31" s="36" t="s">
        <v>29</v>
      </c>
      <c r="G31" s="25">
        <v>5473.1</v>
      </c>
      <c r="H31" s="25">
        <v>4156.8</v>
      </c>
      <c r="I31" s="25">
        <v>2869.8</v>
      </c>
      <c r="J31" s="26" t="s">
        <v>74</v>
      </c>
      <c r="K31" s="39">
        <v>7378347.28</v>
      </c>
      <c r="L31" s="53">
        <v>6092595</v>
      </c>
      <c r="M31" s="53">
        <v>779851</v>
      </c>
      <c r="N31" s="53">
        <v>136983</v>
      </c>
      <c r="O31" s="53">
        <f t="shared" si="1"/>
        <v>368918.28</v>
      </c>
      <c r="P31" s="27">
        <f t="shared" si="0"/>
        <v>1348.11</v>
      </c>
      <c r="Q31" s="28">
        <v>12091.1</v>
      </c>
      <c r="R31" s="50"/>
      <c r="S31" s="49"/>
      <c r="T31" s="12"/>
      <c r="U31" s="12"/>
      <c r="V31" s="12"/>
      <c r="W31" s="12"/>
    </row>
    <row r="32" spans="1:23" s="11" customFormat="1" ht="24">
      <c r="A32" s="4">
        <v>18</v>
      </c>
      <c r="B32" s="9" t="s">
        <v>31</v>
      </c>
      <c r="C32" s="9" t="s">
        <v>61</v>
      </c>
      <c r="D32" s="35">
        <v>1978</v>
      </c>
      <c r="E32" s="36"/>
      <c r="F32" s="36" t="s">
        <v>29</v>
      </c>
      <c r="G32" s="25">
        <v>5490.4</v>
      </c>
      <c r="H32" s="25">
        <v>4100.6</v>
      </c>
      <c r="I32" s="25">
        <v>2597.7</v>
      </c>
      <c r="J32" s="26" t="s">
        <v>33</v>
      </c>
      <c r="K32" s="39">
        <v>6716131.59</v>
      </c>
      <c r="L32" s="53">
        <v>5545776</v>
      </c>
      <c r="M32" s="53">
        <v>709857</v>
      </c>
      <c r="N32" s="53">
        <v>124692</v>
      </c>
      <c r="O32" s="53">
        <f t="shared" si="1"/>
        <v>335806.59</v>
      </c>
      <c r="P32" s="27">
        <f t="shared" si="0"/>
        <v>1223.25</v>
      </c>
      <c r="Q32" s="28">
        <v>12091.1</v>
      </c>
      <c r="R32" s="50"/>
      <c r="S32" s="49"/>
      <c r="T32" s="59"/>
      <c r="U32" s="59"/>
      <c r="V32" s="59"/>
      <c r="W32" s="59"/>
    </row>
    <row r="33" spans="1:23" s="11" customFormat="1" ht="24">
      <c r="A33" s="4">
        <v>19</v>
      </c>
      <c r="B33" s="9" t="s">
        <v>31</v>
      </c>
      <c r="C33" s="9" t="s">
        <v>62</v>
      </c>
      <c r="D33" s="35">
        <v>1983</v>
      </c>
      <c r="E33" s="36"/>
      <c r="F33" s="36" t="s">
        <v>29</v>
      </c>
      <c r="G33" s="25">
        <v>3902.8</v>
      </c>
      <c r="H33" s="25">
        <v>3902.8</v>
      </c>
      <c r="I33" s="25">
        <v>2464.4</v>
      </c>
      <c r="J33" s="26" t="s">
        <v>34</v>
      </c>
      <c r="K33" s="39">
        <v>5482899.84</v>
      </c>
      <c r="L33" s="53">
        <v>4527448</v>
      </c>
      <c r="M33" s="53">
        <v>579514</v>
      </c>
      <c r="N33" s="53">
        <v>101791</v>
      </c>
      <c r="O33" s="53">
        <f t="shared" si="1"/>
        <v>274146.84</v>
      </c>
      <c r="P33" s="27">
        <f t="shared" si="0"/>
        <v>1404.86</v>
      </c>
      <c r="Q33" s="28">
        <v>12091.1</v>
      </c>
      <c r="R33" s="50"/>
      <c r="S33" s="49"/>
      <c r="T33" s="59"/>
      <c r="U33" s="12"/>
      <c r="V33" s="12"/>
      <c r="W33" s="12"/>
    </row>
    <row r="34" spans="1:23" s="11" customFormat="1" ht="22.5">
      <c r="A34" s="4">
        <v>20</v>
      </c>
      <c r="B34" s="9" t="s">
        <v>31</v>
      </c>
      <c r="C34" s="9" t="s">
        <v>63</v>
      </c>
      <c r="D34" s="35">
        <v>1967</v>
      </c>
      <c r="E34" s="36"/>
      <c r="F34" s="36" t="s">
        <v>29</v>
      </c>
      <c r="G34" s="25">
        <v>3906.7</v>
      </c>
      <c r="H34" s="25">
        <v>4544.2</v>
      </c>
      <c r="I34" s="25">
        <v>2854.3</v>
      </c>
      <c r="J34" s="30" t="s">
        <v>43</v>
      </c>
      <c r="K34" s="39">
        <v>4835789.12</v>
      </c>
      <c r="L34" s="53">
        <v>3993103</v>
      </c>
      <c r="M34" s="53">
        <v>511118</v>
      </c>
      <c r="N34" s="53">
        <v>89777</v>
      </c>
      <c r="O34" s="53">
        <f t="shared" si="1"/>
        <v>241791.12</v>
      </c>
      <c r="P34" s="27">
        <f t="shared" si="0"/>
        <v>1237.82</v>
      </c>
      <c r="Q34" s="28">
        <v>12091.1</v>
      </c>
      <c r="R34" s="50"/>
      <c r="S34" s="49"/>
      <c r="T34" s="12"/>
      <c r="U34" s="12"/>
      <c r="V34" s="12"/>
      <c r="W34" s="12"/>
    </row>
    <row r="35" spans="1:23" s="11" customFormat="1" ht="22.5">
      <c r="A35" s="4">
        <v>21</v>
      </c>
      <c r="B35" s="9" t="s">
        <v>31</v>
      </c>
      <c r="C35" s="9" t="s">
        <v>64</v>
      </c>
      <c r="D35" s="35">
        <v>1962</v>
      </c>
      <c r="E35" s="36"/>
      <c r="F35" s="36" t="s">
        <v>29</v>
      </c>
      <c r="G35" s="25">
        <v>3954.5</v>
      </c>
      <c r="H35" s="25">
        <v>3246.8</v>
      </c>
      <c r="I35" s="25">
        <v>2686.2</v>
      </c>
      <c r="J35" s="30" t="s">
        <v>43</v>
      </c>
      <c r="K35" s="39">
        <v>4844780.71</v>
      </c>
      <c r="L35" s="53">
        <v>4000528</v>
      </c>
      <c r="M35" s="53">
        <v>512068</v>
      </c>
      <c r="N35" s="53">
        <v>89945</v>
      </c>
      <c r="O35" s="53">
        <f t="shared" si="1"/>
        <v>242239.71</v>
      </c>
      <c r="P35" s="27">
        <f t="shared" si="0"/>
        <v>1225.13</v>
      </c>
      <c r="Q35" s="28">
        <v>12091.1</v>
      </c>
      <c r="R35" s="50"/>
      <c r="S35" s="49"/>
      <c r="T35" s="12"/>
      <c r="U35" s="12"/>
      <c r="V35" s="12"/>
      <c r="W35" s="12"/>
    </row>
    <row r="36" spans="1:23" s="11" customFormat="1" ht="27" customHeight="1">
      <c r="A36" s="4">
        <v>22</v>
      </c>
      <c r="B36" s="9" t="s">
        <v>31</v>
      </c>
      <c r="C36" s="9" t="s">
        <v>36</v>
      </c>
      <c r="D36" s="35">
        <v>1971</v>
      </c>
      <c r="E36" s="36"/>
      <c r="F36" s="36" t="s">
        <v>29</v>
      </c>
      <c r="G36" s="25">
        <v>4223.3</v>
      </c>
      <c r="H36" s="25">
        <v>4223.3</v>
      </c>
      <c r="I36" s="25">
        <v>960</v>
      </c>
      <c r="J36" s="26" t="s">
        <v>27</v>
      </c>
      <c r="K36" s="39">
        <v>4306753.2</v>
      </c>
      <c r="L36" s="53">
        <v>3556257</v>
      </c>
      <c r="M36" s="53">
        <v>455202</v>
      </c>
      <c r="N36" s="53">
        <v>79955</v>
      </c>
      <c r="O36" s="53">
        <f t="shared" si="1"/>
        <v>215339.2</v>
      </c>
      <c r="P36" s="27">
        <f t="shared" si="0"/>
        <v>1019.76</v>
      </c>
      <c r="Q36" s="28">
        <v>12091.1</v>
      </c>
      <c r="R36" s="50"/>
      <c r="S36" s="49"/>
      <c r="T36" s="12"/>
      <c r="U36" s="12"/>
      <c r="V36" s="12"/>
      <c r="W36" s="12"/>
    </row>
    <row r="37" spans="1:23" s="11" customFormat="1" ht="27" customHeight="1">
      <c r="A37" s="4">
        <v>23</v>
      </c>
      <c r="B37" s="9" t="s">
        <v>31</v>
      </c>
      <c r="C37" s="9" t="s">
        <v>37</v>
      </c>
      <c r="D37" s="35">
        <v>1977</v>
      </c>
      <c r="E37" s="36"/>
      <c r="F37" s="36" t="s">
        <v>29</v>
      </c>
      <c r="G37" s="25">
        <v>2379.1</v>
      </c>
      <c r="H37" s="25">
        <v>2379.1</v>
      </c>
      <c r="I37" s="25">
        <v>1296.5</v>
      </c>
      <c r="J37" s="31" t="s">
        <v>34</v>
      </c>
      <c r="K37" s="39">
        <v>3529523.53</v>
      </c>
      <c r="L37" s="53">
        <v>2914468</v>
      </c>
      <c r="M37" s="53">
        <v>373052</v>
      </c>
      <c r="N37" s="53">
        <v>65527</v>
      </c>
      <c r="O37" s="53">
        <f t="shared" si="1"/>
        <v>176476.53</v>
      </c>
      <c r="P37" s="27">
        <f t="shared" si="0"/>
        <v>1483.55</v>
      </c>
      <c r="Q37" s="28">
        <v>12091.1</v>
      </c>
      <c r="R37" s="50"/>
      <c r="S37" s="49"/>
      <c r="T37" s="12"/>
      <c r="U37" s="12"/>
      <c r="V37" s="12"/>
      <c r="W37" s="12"/>
    </row>
    <row r="38" spans="1:23" s="11" customFormat="1" ht="26.25" customHeight="1">
      <c r="A38" s="4">
        <v>24</v>
      </c>
      <c r="B38" s="9" t="s">
        <v>31</v>
      </c>
      <c r="C38" s="9" t="s">
        <v>38</v>
      </c>
      <c r="D38" s="35">
        <v>1980</v>
      </c>
      <c r="E38" s="36"/>
      <c r="F38" s="36" t="s">
        <v>29</v>
      </c>
      <c r="G38" s="25">
        <v>9561.1</v>
      </c>
      <c r="H38" s="25">
        <v>9561.1</v>
      </c>
      <c r="I38" s="25">
        <v>7072.8</v>
      </c>
      <c r="J38" s="26" t="s">
        <v>27</v>
      </c>
      <c r="K38" s="39">
        <v>4428728.81</v>
      </c>
      <c r="L38" s="53">
        <v>3656977</v>
      </c>
      <c r="M38" s="53">
        <v>468094</v>
      </c>
      <c r="N38" s="53">
        <v>82220</v>
      </c>
      <c r="O38" s="53">
        <f t="shared" si="1"/>
        <v>221437.81</v>
      </c>
      <c r="P38" s="27">
        <f t="shared" si="0"/>
        <v>463.2</v>
      </c>
      <c r="Q38" s="28">
        <v>12091.1</v>
      </c>
      <c r="R38" s="50"/>
      <c r="S38" s="49"/>
      <c r="T38" s="12"/>
      <c r="U38" s="12"/>
      <c r="V38" s="12"/>
      <c r="W38" s="12"/>
    </row>
    <row r="39" spans="1:23" s="11" customFormat="1" ht="22.5">
      <c r="A39" s="4">
        <v>25</v>
      </c>
      <c r="B39" s="9" t="s">
        <v>31</v>
      </c>
      <c r="C39" s="9" t="s">
        <v>65</v>
      </c>
      <c r="D39" s="35">
        <v>1977</v>
      </c>
      <c r="E39" s="36"/>
      <c r="F39" s="36" t="s">
        <v>29</v>
      </c>
      <c r="G39" s="25">
        <v>13849.3</v>
      </c>
      <c r="H39" s="25">
        <v>13849.3</v>
      </c>
      <c r="I39" s="25">
        <v>8269.4</v>
      </c>
      <c r="J39" s="26" t="s">
        <v>27</v>
      </c>
      <c r="K39" s="39">
        <v>8434948.03</v>
      </c>
      <c r="L39" s="53">
        <v>6965072</v>
      </c>
      <c r="M39" s="53">
        <v>891530</v>
      </c>
      <c r="N39" s="53">
        <v>156598</v>
      </c>
      <c r="O39" s="53">
        <f t="shared" si="1"/>
        <v>421748.03</v>
      </c>
      <c r="P39" s="27">
        <f t="shared" si="0"/>
        <v>609.05</v>
      </c>
      <c r="Q39" s="28">
        <v>12091.1</v>
      </c>
      <c r="R39" s="50"/>
      <c r="S39" s="49"/>
      <c r="T39" s="12"/>
      <c r="U39" s="12"/>
      <c r="V39" s="12"/>
      <c r="W39" s="12"/>
    </row>
    <row r="40" spans="1:23" s="11" customFormat="1" ht="24">
      <c r="A40" s="4">
        <v>26</v>
      </c>
      <c r="B40" s="9" t="s">
        <v>31</v>
      </c>
      <c r="C40" s="9" t="s">
        <v>66</v>
      </c>
      <c r="D40" s="35">
        <v>1966</v>
      </c>
      <c r="E40" s="36"/>
      <c r="F40" s="36" t="s">
        <v>29</v>
      </c>
      <c r="G40" s="25">
        <v>2508.7</v>
      </c>
      <c r="H40" s="25">
        <v>2508.7</v>
      </c>
      <c r="I40" s="25">
        <v>1399.4</v>
      </c>
      <c r="J40" s="26" t="s">
        <v>33</v>
      </c>
      <c r="K40" s="39">
        <v>5339075.32</v>
      </c>
      <c r="L40" s="53">
        <v>4408687</v>
      </c>
      <c r="M40" s="53">
        <v>564312</v>
      </c>
      <c r="N40" s="53">
        <v>99122</v>
      </c>
      <c r="O40" s="53">
        <f t="shared" si="1"/>
        <v>266954.32</v>
      </c>
      <c r="P40" s="27">
        <f t="shared" si="0"/>
        <v>2128.22</v>
      </c>
      <c r="Q40" s="28">
        <v>12091.1</v>
      </c>
      <c r="R40" s="50"/>
      <c r="S40" s="49"/>
      <c r="T40" s="59"/>
      <c r="U40" s="59"/>
      <c r="V40" s="59"/>
      <c r="W40" s="59"/>
    </row>
    <row r="41" spans="1:23" s="11" customFormat="1" ht="22.5">
      <c r="A41" s="4">
        <v>27</v>
      </c>
      <c r="B41" s="9" t="s">
        <v>31</v>
      </c>
      <c r="C41" s="9" t="s">
        <v>67</v>
      </c>
      <c r="D41" s="35">
        <v>1978</v>
      </c>
      <c r="E41" s="36"/>
      <c r="F41" s="36" t="s">
        <v>29</v>
      </c>
      <c r="G41" s="25">
        <v>7675.7</v>
      </c>
      <c r="H41" s="25">
        <v>7207.8</v>
      </c>
      <c r="I41" s="25">
        <v>4278.1</v>
      </c>
      <c r="J41" s="26" t="s">
        <v>27</v>
      </c>
      <c r="K41" s="39">
        <v>4536811.14</v>
      </c>
      <c r="L41" s="53">
        <v>3746225</v>
      </c>
      <c r="M41" s="53">
        <v>479517</v>
      </c>
      <c r="N41" s="53">
        <v>84228</v>
      </c>
      <c r="O41" s="53">
        <f t="shared" si="1"/>
        <v>226841.14</v>
      </c>
      <c r="P41" s="27">
        <f t="shared" si="0"/>
        <v>591.06</v>
      </c>
      <c r="Q41" s="28">
        <v>12091.1</v>
      </c>
      <c r="R41" s="50"/>
      <c r="S41" s="49"/>
      <c r="T41" s="12"/>
      <c r="U41" s="12"/>
      <c r="V41" s="12"/>
      <c r="W41" s="12"/>
    </row>
    <row r="42" spans="1:23" s="11" customFormat="1" ht="24">
      <c r="A42" s="4">
        <v>28</v>
      </c>
      <c r="B42" s="9" t="s">
        <v>31</v>
      </c>
      <c r="C42" s="9" t="s">
        <v>68</v>
      </c>
      <c r="D42" s="35">
        <v>1976</v>
      </c>
      <c r="E42" s="36"/>
      <c r="F42" s="36" t="s">
        <v>29</v>
      </c>
      <c r="G42" s="25">
        <v>2793.3</v>
      </c>
      <c r="H42" s="25">
        <v>2077.1</v>
      </c>
      <c r="I42" s="25">
        <v>1377.3</v>
      </c>
      <c r="J42" s="26" t="s">
        <v>72</v>
      </c>
      <c r="K42" s="39">
        <v>1847253.32</v>
      </c>
      <c r="L42" s="53">
        <v>1525349</v>
      </c>
      <c r="M42" s="53">
        <v>195245</v>
      </c>
      <c r="N42" s="53">
        <v>34296</v>
      </c>
      <c r="O42" s="53">
        <f t="shared" si="1"/>
        <v>92363.32</v>
      </c>
      <c r="P42" s="27">
        <f t="shared" si="0"/>
        <v>661.32</v>
      </c>
      <c r="Q42" s="28">
        <v>12091.1</v>
      </c>
      <c r="R42" s="50"/>
      <c r="S42" s="49"/>
      <c r="T42" s="12"/>
      <c r="U42" s="12"/>
      <c r="V42" s="12"/>
      <c r="W42" s="12"/>
    </row>
    <row r="43" spans="1:23" s="11" customFormat="1" ht="27.75" customHeight="1">
      <c r="A43" s="4">
        <v>29</v>
      </c>
      <c r="B43" s="9" t="s">
        <v>31</v>
      </c>
      <c r="C43" s="9" t="s">
        <v>39</v>
      </c>
      <c r="D43" s="35">
        <v>1976</v>
      </c>
      <c r="E43" s="36"/>
      <c r="F43" s="36" t="s">
        <v>29</v>
      </c>
      <c r="G43" s="25">
        <v>10061.2</v>
      </c>
      <c r="H43" s="25">
        <v>9938.6</v>
      </c>
      <c r="I43" s="25">
        <v>5936.4</v>
      </c>
      <c r="J43" s="26" t="s">
        <v>27</v>
      </c>
      <c r="K43" s="39">
        <v>7597414.64</v>
      </c>
      <c r="L43" s="53">
        <v>6273488</v>
      </c>
      <c r="M43" s="53">
        <v>803007</v>
      </c>
      <c r="N43" s="53">
        <v>141048</v>
      </c>
      <c r="O43" s="53">
        <f t="shared" si="1"/>
        <v>379871.64</v>
      </c>
      <c r="P43" s="27">
        <f t="shared" si="0"/>
        <v>755.12</v>
      </c>
      <c r="Q43" s="28">
        <v>12091.1</v>
      </c>
      <c r="R43" s="50"/>
      <c r="S43" s="49"/>
      <c r="T43" s="12"/>
      <c r="U43" s="12"/>
      <c r="V43" s="12"/>
      <c r="W43" s="12"/>
    </row>
    <row r="44" spans="1:23" s="11" customFormat="1" ht="27.75" customHeight="1">
      <c r="A44" s="4">
        <v>30</v>
      </c>
      <c r="B44" s="9" t="s">
        <v>31</v>
      </c>
      <c r="C44" s="9" t="s">
        <v>40</v>
      </c>
      <c r="D44" s="35">
        <v>1990</v>
      </c>
      <c r="E44" s="36"/>
      <c r="F44" s="36" t="s">
        <v>29</v>
      </c>
      <c r="G44" s="25">
        <v>14761.5</v>
      </c>
      <c r="H44" s="25">
        <v>14761.5</v>
      </c>
      <c r="I44" s="25">
        <v>8004.3</v>
      </c>
      <c r="J44" s="26" t="s">
        <v>27</v>
      </c>
      <c r="K44" s="39">
        <v>3937819.66</v>
      </c>
      <c r="L44" s="53">
        <v>3251614</v>
      </c>
      <c r="M44" s="53">
        <v>416207</v>
      </c>
      <c r="N44" s="53">
        <v>73107</v>
      </c>
      <c r="O44" s="53">
        <f t="shared" si="1"/>
        <v>196891.66</v>
      </c>
      <c r="P44" s="27">
        <f t="shared" si="0"/>
        <v>266.76</v>
      </c>
      <c r="Q44" s="28">
        <v>12091.1</v>
      </c>
      <c r="R44" s="50"/>
      <c r="S44" s="49"/>
      <c r="T44" s="12"/>
      <c r="U44" s="12"/>
      <c r="V44" s="12"/>
      <c r="W44" s="12"/>
    </row>
    <row r="45" spans="1:23" s="11" customFormat="1" ht="26.25" customHeight="1">
      <c r="A45" s="4">
        <v>31</v>
      </c>
      <c r="B45" s="9" t="s">
        <v>31</v>
      </c>
      <c r="C45" s="9" t="s">
        <v>41</v>
      </c>
      <c r="D45" s="35">
        <v>1976</v>
      </c>
      <c r="E45" s="36"/>
      <c r="F45" s="36" t="s">
        <v>29</v>
      </c>
      <c r="G45" s="25">
        <v>9999.9</v>
      </c>
      <c r="H45" s="25">
        <v>9999.9</v>
      </c>
      <c r="I45" s="25">
        <v>5995.5</v>
      </c>
      <c r="J45" s="31" t="s">
        <v>34</v>
      </c>
      <c r="K45" s="39">
        <v>14191986.36</v>
      </c>
      <c r="L45" s="53">
        <v>11718889</v>
      </c>
      <c r="M45" s="53">
        <v>1500018</v>
      </c>
      <c r="N45" s="53">
        <v>263479</v>
      </c>
      <c r="O45" s="53">
        <f t="shared" si="1"/>
        <v>709600.36</v>
      </c>
      <c r="P45" s="27">
        <f t="shared" si="0"/>
        <v>1419.21</v>
      </c>
      <c r="Q45" s="28">
        <v>12091.1</v>
      </c>
      <c r="R45" s="50"/>
      <c r="S45" s="49"/>
      <c r="T45" s="12"/>
      <c r="U45" s="12"/>
      <c r="V45" s="12"/>
      <c r="W45" s="12"/>
    </row>
    <row r="46" spans="1:23" s="11" customFormat="1" ht="24.75" customHeight="1">
      <c r="A46" s="4">
        <v>32</v>
      </c>
      <c r="B46" s="9" t="s">
        <v>31</v>
      </c>
      <c r="C46" s="9" t="s">
        <v>42</v>
      </c>
      <c r="D46" s="35">
        <v>1978</v>
      </c>
      <c r="E46" s="36"/>
      <c r="F46" s="36" t="s">
        <v>29</v>
      </c>
      <c r="G46" s="25">
        <v>12410.8</v>
      </c>
      <c r="H46" s="25">
        <v>9626.1</v>
      </c>
      <c r="I46" s="25">
        <v>4899.4</v>
      </c>
      <c r="J46" s="26" t="s">
        <v>26</v>
      </c>
      <c r="K46" s="39">
        <v>3699849.36</v>
      </c>
      <c r="L46" s="53">
        <v>3055112</v>
      </c>
      <c r="M46" s="53">
        <v>391054</v>
      </c>
      <c r="N46" s="53">
        <v>68690</v>
      </c>
      <c r="O46" s="53">
        <f t="shared" si="1"/>
        <v>184993.36</v>
      </c>
      <c r="P46" s="27">
        <f t="shared" si="0"/>
        <v>298.12</v>
      </c>
      <c r="Q46" s="28">
        <v>12091.1</v>
      </c>
      <c r="R46" s="50"/>
      <c r="S46" s="49"/>
      <c r="T46" s="12"/>
      <c r="U46" s="12"/>
      <c r="V46" s="12"/>
      <c r="W46" s="12"/>
    </row>
    <row r="47" spans="1:23" s="11" customFormat="1" ht="24.75" customHeight="1">
      <c r="A47" s="4">
        <v>33</v>
      </c>
      <c r="B47" s="9" t="s">
        <v>31</v>
      </c>
      <c r="C47" s="9" t="s">
        <v>70</v>
      </c>
      <c r="D47" s="35">
        <v>1974</v>
      </c>
      <c r="E47" s="36"/>
      <c r="F47" s="36" t="s">
        <v>29</v>
      </c>
      <c r="G47" s="25">
        <v>2337</v>
      </c>
      <c r="H47" s="25">
        <v>2337</v>
      </c>
      <c r="I47" s="25">
        <v>1389.4</v>
      </c>
      <c r="J47" s="26" t="s">
        <v>27</v>
      </c>
      <c r="K47" s="39">
        <v>1451622.1</v>
      </c>
      <c r="L47" s="53">
        <v>1198662</v>
      </c>
      <c r="M47" s="53">
        <v>153429</v>
      </c>
      <c r="N47" s="53">
        <v>26950</v>
      </c>
      <c r="O47" s="53">
        <f t="shared" si="1"/>
        <v>72581.1</v>
      </c>
      <c r="P47" s="27">
        <f t="shared" si="0"/>
        <v>621.15</v>
      </c>
      <c r="Q47" s="28">
        <v>12091.1</v>
      </c>
      <c r="R47" s="50"/>
      <c r="S47" s="49"/>
      <c r="T47" s="12"/>
      <c r="U47" s="12"/>
      <c r="V47" s="12"/>
      <c r="W47" s="12"/>
    </row>
    <row r="48" spans="1:23" s="11" customFormat="1" ht="24.75" customHeight="1">
      <c r="A48" s="4">
        <v>34</v>
      </c>
      <c r="B48" s="9" t="s">
        <v>31</v>
      </c>
      <c r="C48" s="9" t="s">
        <v>71</v>
      </c>
      <c r="D48" s="35">
        <v>1968</v>
      </c>
      <c r="E48" s="36"/>
      <c r="F48" s="36" t="s">
        <v>29</v>
      </c>
      <c r="G48" s="25">
        <v>6334.2</v>
      </c>
      <c r="H48" s="25">
        <v>6134.2</v>
      </c>
      <c r="I48" s="25">
        <v>4313.8</v>
      </c>
      <c r="J48" s="26" t="s">
        <v>27</v>
      </c>
      <c r="K48" s="39">
        <v>5312072.89</v>
      </c>
      <c r="L48" s="53">
        <v>4386390</v>
      </c>
      <c r="M48" s="53">
        <v>561458</v>
      </c>
      <c r="N48" s="53">
        <v>98620</v>
      </c>
      <c r="O48" s="53">
        <f t="shared" si="1"/>
        <v>265604.89</v>
      </c>
      <c r="P48" s="27">
        <f t="shared" si="0"/>
        <v>838.63</v>
      </c>
      <c r="Q48" s="28">
        <v>12091.1</v>
      </c>
      <c r="R48" s="50"/>
      <c r="S48" s="49"/>
      <c r="T48" s="12"/>
      <c r="U48" s="12"/>
      <c r="V48" s="12"/>
      <c r="W48" s="12"/>
    </row>
    <row r="49" spans="1:23" s="15" customFormat="1" ht="13.5" customHeight="1">
      <c r="A49" s="14"/>
      <c r="B49" s="14" t="s">
        <v>28</v>
      </c>
      <c r="C49" s="14">
        <v>34</v>
      </c>
      <c r="D49" s="21"/>
      <c r="E49" s="21"/>
      <c r="F49" s="21"/>
      <c r="G49" s="32">
        <f>SUM(G15:G48)</f>
        <v>186489.3</v>
      </c>
      <c r="H49" s="32">
        <f>SUM(H15:H48)</f>
        <v>176992.3</v>
      </c>
      <c r="I49" s="32">
        <f>SUM(I15:I48)</f>
        <v>105592.8</v>
      </c>
      <c r="J49" s="33"/>
      <c r="K49" s="32">
        <f>SUM(K15:K48)</f>
        <v>155585313</v>
      </c>
      <c r="L49" s="32">
        <f>SUM(L15:L48)</f>
        <v>128472976</v>
      </c>
      <c r="M49" s="32">
        <f>SUM(M15:M48)</f>
        <v>16444546</v>
      </c>
      <c r="N49" s="33">
        <f>SUM(N15:N48)</f>
        <v>2888502</v>
      </c>
      <c r="O49" s="32">
        <f>SUM(O15:O48)</f>
        <v>7779289</v>
      </c>
      <c r="P49" s="34">
        <f t="shared" si="0"/>
        <v>834.29</v>
      </c>
      <c r="Q49" s="28"/>
      <c r="R49" s="51"/>
      <c r="S49" s="49"/>
      <c r="T49" s="12"/>
      <c r="U49" s="61"/>
      <c r="V49" s="61"/>
      <c r="W49" s="61"/>
    </row>
    <row r="50" spans="1:20" ht="48.75">
      <c r="A50" s="5"/>
      <c r="B50" s="23" t="s">
        <v>20</v>
      </c>
      <c r="C50" s="24">
        <f>L49</f>
        <v>128472976</v>
      </c>
      <c r="D50" s="18"/>
      <c r="E50" s="18"/>
      <c r="F50" s="18"/>
      <c r="G50" s="22"/>
      <c r="H50" s="22"/>
      <c r="I50" s="19"/>
      <c r="J50" s="18"/>
      <c r="K50" s="52"/>
      <c r="L50" s="52"/>
      <c r="M50" s="52"/>
      <c r="N50" s="52"/>
      <c r="O50" s="52"/>
      <c r="P50" s="19"/>
      <c r="Q50" s="37"/>
      <c r="R50" s="50"/>
      <c r="S50" s="49"/>
      <c r="T50" s="12"/>
    </row>
    <row r="51" spans="1:20" ht="19.5">
      <c r="A51" s="5"/>
      <c r="B51" s="23" t="s">
        <v>21</v>
      </c>
      <c r="C51" s="24">
        <f>M49</f>
        <v>16444546</v>
      </c>
      <c r="D51" s="18"/>
      <c r="E51" s="18"/>
      <c r="F51" s="18"/>
      <c r="G51" s="22"/>
      <c r="H51" s="22"/>
      <c r="I51" s="19"/>
      <c r="J51" s="18"/>
      <c r="K51" s="19"/>
      <c r="L51" s="19"/>
      <c r="M51" s="19"/>
      <c r="N51" s="19"/>
      <c r="O51" s="19"/>
      <c r="P51" s="19"/>
      <c r="Q51" s="20"/>
      <c r="R51" s="50"/>
      <c r="S51" s="49"/>
      <c r="T51" s="12"/>
    </row>
    <row r="52" spans="1:20" ht="19.5">
      <c r="A52" s="5"/>
      <c r="B52" s="23" t="s">
        <v>24</v>
      </c>
      <c r="C52" s="24">
        <f>N49</f>
        <v>2888502</v>
      </c>
      <c r="D52" s="18"/>
      <c r="E52" s="18"/>
      <c r="F52" s="18"/>
      <c r="G52" s="22"/>
      <c r="H52" s="22"/>
      <c r="I52" s="19"/>
      <c r="J52" s="18"/>
      <c r="K52" s="19"/>
      <c r="L52" s="19"/>
      <c r="M52" s="19"/>
      <c r="N52" s="19"/>
      <c r="O52" s="19"/>
      <c r="P52" s="19"/>
      <c r="Q52" s="20"/>
      <c r="R52" s="50"/>
      <c r="S52" s="49"/>
      <c r="T52" s="12"/>
    </row>
    <row r="53" spans="1:20" ht="19.5">
      <c r="A53" s="5"/>
      <c r="B53" s="23" t="s">
        <v>22</v>
      </c>
      <c r="C53" s="24">
        <f>O49</f>
        <v>7779289</v>
      </c>
      <c r="D53" s="18"/>
      <c r="E53" s="18"/>
      <c r="F53" s="18"/>
      <c r="G53" s="22"/>
      <c r="H53" s="22"/>
      <c r="I53" s="19"/>
      <c r="J53" s="18"/>
      <c r="K53" s="19"/>
      <c r="L53" s="19"/>
      <c r="M53" s="19"/>
      <c r="N53" s="19"/>
      <c r="O53" s="19"/>
      <c r="P53" s="19"/>
      <c r="Q53" s="20"/>
      <c r="R53" s="50"/>
      <c r="S53" s="49"/>
      <c r="T53" s="12"/>
    </row>
    <row r="54" spans="1:20" ht="11.25">
      <c r="A54" s="5"/>
      <c r="B54" s="23" t="s">
        <v>23</v>
      </c>
      <c r="C54" s="24">
        <f>SUM(C50:C53)</f>
        <v>155585313</v>
      </c>
      <c r="D54" s="18"/>
      <c r="E54" s="18"/>
      <c r="F54" s="18"/>
      <c r="G54" s="22"/>
      <c r="H54" s="22"/>
      <c r="I54" s="19"/>
      <c r="J54" s="18"/>
      <c r="K54" s="19"/>
      <c r="L54" s="19"/>
      <c r="M54" s="19"/>
      <c r="N54" s="19"/>
      <c r="O54" s="19"/>
      <c r="P54" s="19"/>
      <c r="Q54" s="20"/>
      <c r="R54" s="50"/>
      <c r="S54" s="49"/>
      <c r="T54" s="12"/>
    </row>
    <row r="55" ht="15.75" customHeight="1">
      <c r="Q55" s="38" t="s">
        <v>69</v>
      </c>
    </row>
  </sheetData>
  <sheetProtection/>
  <mergeCells count="26">
    <mergeCell ref="P9:P13"/>
    <mergeCell ref="O11:O13"/>
    <mergeCell ref="G9:I9"/>
    <mergeCell ref="B14:C14"/>
    <mergeCell ref="N11:N13"/>
    <mergeCell ref="K9:O9"/>
    <mergeCell ref="Q9:Q13"/>
    <mergeCell ref="D10:D13"/>
    <mergeCell ref="E10:E13"/>
    <mergeCell ref="G10:G13"/>
    <mergeCell ref="H10:I10"/>
    <mergeCell ref="K10:K13"/>
    <mergeCell ref="J9:J13"/>
    <mergeCell ref="D9:E9"/>
    <mergeCell ref="F9:F13"/>
    <mergeCell ref="M11:M13"/>
    <mergeCell ref="J5:Q5"/>
    <mergeCell ref="N4:Q4"/>
    <mergeCell ref="L10:O10"/>
    <mergeCell ref="H11:H13"/>
    <mergeCell ref="I11:I13"/>
    <mergeCell ref="L11:L13"/>
    <mergeCell ref="A6:Q8"/>
    <mergeCell ref="A9:A13"/>
    <mergeCell ref="B9:B13"/>
    <mergeCell ref="C9:C13"/>
  </mergeCells>
  <conditionalFormatting sqref="S1:S65536">
    <cfRule type="cellIs" priority="2" dxfId="0" operator="greaterThanOrEqual" stopIfTrue="1">
      <formula>0.1308</formula>
    </cfRule>
  </conditionalFormatting>
  <conditionalFormatting sqref="R1:R4 R6:R65536">
    <cfRule type="cellIs" priority="1" dxfId="0" operator="greaterThanOrEqual" stopIfTrue="1">
      <formula>0.05</formula>
    </cfRule>
  </conditionalFormatting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Говричева А.В.</cp:lastModifiedBy>
  <cp:lastPrinted>2012-03-11T07:19:46Z</cp:lastPrinted>
  <dcterms:created xsi:type="dcterms:W3CDTF">1996-10-08T23:32:33Z</dcterms:created>
  <dcterms:modified xsi:type="dcterms:W3CDTF">2012-11-07T14:09:32Z</dcterms:modified>
  <cp:category/>
  <cp:version/>
  <cp:contentType/>
  <cp:contentStatus/>
</cp:coreProperties>
</file>