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<sst xmlns="http://schemas.openxmlformats.org/spreadsheetml/2006/main" count="104" uniqueCount="62">
  <si>
    <t>Общегосударственные вопросы</t>
  </si>
  <si>
    <t>000 00 00</t>
  </si>
  <si>
    <t>000 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</si>
  <si>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</si>
  <si>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</si>
  <si>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Обслуживание государственного и муниципального долга</t>
  </si>
  <si>
    <t>Резервные фонды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</si>
  <si>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</si>
  <si>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</si>
  <si>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</si>
  <si>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</si>
  <si>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Национальная  экономика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</si>
  <si>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</si>
  <si>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</si>
  <si>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</si>
  <si>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</si>
  <si>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</si>
  <si>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</si>
  <si>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</si>
  <si>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</si>
  <si>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</si>
  <si>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</si>
  <si>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</si>
  <si>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</si>
  <si>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Периодическая печать и издательства</t>
  </si>
  <si>
    <t>Здравоохранение и спорт</t>
  </si>
  <si>
    <t>Здравоохранение</t>
  </si>
  <si>
    <t>Спорт и физическая культура</t>
  </si>
  <si>
    <t>Социальная политика</t>
  </si>
  <si>
    <t>Пенсионное обеспечение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</si>
  <si>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</si>
  <si>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</si>
  <si>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</si>
  <si>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Связь и информатика</t>
  </si>
  <si>
    <t>Другие вопросы и области национальной политики</t>
  </si>
  <si>
    <t>Другие общегосударственные вопросы</t>
  </si>
  <si>
    <t>Другие вопросы в области жилищно-коммунального хозяйства</t>
  </si>
  <si>
    <t>Состояние окружающей среды и природопользования</t>
  </si>
  <si>
    <t>Борьба с беспризорностью, опека, попечительство</t>
  </si>
  <si>
    <t>ПР</t>
  </si>
  <si>
    <t>ЦСР</t>
  </si>
  <si>
    <t>ВР</t>
  </si>
  <si>
    <t>Рз</t>
  </si>
  <si>
    <t>Исполнено</t>
  </si>
  <si>
    <t>Процент выполнения</t>
  </si>
  <si>
    <t>ИТОГО:</t>
  </si>
  <si>
    <t>Судебная система</t>
  </si>
  <si>
    <t>Обеспечение противопожарной безопасности</t>
  </si>
  <si>
    <t>Национальная оборона</t>
  </si>
  <si>
    <t>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</si>
  <si>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</si>
  <si>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органа местного самоуправления</t>
  </si>
  <si>
    <t>Другие вопросы в области здравоохранения и спорта</t>
  </si>
  <si>
    <t>Другие вопросы в области охраны окружающей среды</t>
  </si>
  <si>
    <t>Социальное обеспечение населения</t>
  </si>
  <si>
    <t>Назначено 9 месяцев</t>
  </si>
  <si>
    <t>Транспорт</t>
  </si>
  <si>
    <t>Межбюджетные трансферты</t>
  </si>
  <si>
    <t>Финансовая помощь бюджетам других уровней</t>
  </si>
  <si>
    <t>Другие вопросы в области культуры, кинематографии и средств массовой информации</t>
  </si>
  <si>
    <t>Исполнение  бюджета города Реутова в 2006 году по расходам по состоянию на 01 октября 2006 года</t>
  </si>
  <si>
    <t xml:space="preserve">       Приложение № 2                   к Решению Реутовского       городского Совета            депутатов                              от 29 ноября 2006 года № 73/2006-НА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</si>
</sst>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</numFmts>
  <fonts count="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9" fontId="0" fillId="0" borderId="0" xfId="19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9" fontId="0" fillId="0" borderId="0" xfId="19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32.875" style="0" customWidth="1"/>
    <col min="3" max="3" width="6.375" style="1" customWidth="1"/>
    <col min="4" max="4" width="11.00390625" style="1" customWidth="1"/>
    <col min="5" max="5" width="10.375" style="0" customWidth="1"/>
    <col min="6" max="7" width="12.125" style="0" customWidth="1"/>
    <col min="8" max="8" width="13.00390625" style="0" customWidth="1"/>
  </cols>
  <sheetData>
    <row r="1" spans="5:8" ht="84" customHeight="1">
      <c r="E1" s="23"/>
      <c r="G1" s="33" t="s">
        <v>61</v>
      </c>
      <c r="H1" s="33"/>
    </row>
    <row r="2" spans="5:8" ht="84" customHeight="1">
      <c r="E2" s="23"/>
      <c r="F2" s="31"/>
      <c r="G2" s="34"/>
      <c r="H2" s="34"/>
    </row>
    <row r="3" spans="1:5" ht="36.75" customHeight="1">
      <c r="A3" s="32" t="s">
        <v>60</v>
      </c>
      <c r="B3" s="32"/>
      <c r="C3" s="32"/>
      <c r="D3" s="32"/>
      <c r="E3" s="32"/>
    </row>
    <row r="4" spans="1:8" ht="18.75" customHeight="1">
      <c r="A4" s="15"/>
      <c r="B4" s="16"/>
      <c r="C4" s="16"/>
      <c r="D4" s="16"/>
      <c r="E4" s="16"/>
      <c r="H4" s="17" t="s">
        <v>31</v>
      </c>
    </row>
    <row r="5" spans="1:8" ht="30.75" customHeight="1">
      <c r="A5" s="10" t="s">
        <v>30</v>
      </c>
      <c r="B5" s="11" t="s">
        <v>42</v>
      </c>
      <c r="C5" s="12" t="s">
        <v>39</v>
      </c>
      <c r="D5" s="13" t="s">
        <v>40</v>
      </c>
      <c r="E5" s="14" t="s">
        <v>41</v>
      </c>
      <c r="F5" s="24" t="s">
        <v>55</v>
      </c>
      <c r="G5" s="24" t="s">
        <v>43</v>
      </c>
      <c r="H5" s="14" t="s">
        <v>44</v>
      </c>
    </row>
    <row r="6" spans="1:8" ht="20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s="3" customFormat="1" ht="29.25">
      <c r="A7" s="18" t="s">
        <v>0</v>
      </c>
      <c r="B7" s="19">
        <v>1</v>
      </c>
      <c r="C7" s="5"/>
      <c r="D7" s="6"/>
      <c r="E7" s="7"/>
      <c r="F7" s="25">
        <f>SUM(F8,F9,F10,F12,F13,F14,F11)</f>
        <v>252571.19999999998</v>
      </c>
      <c r="G7" s="25">
        <f>SUM(G8,G9,G10,G12,G13,G14,G11)</f>
        <v>100812.4</v>
      </c>
      <c r="H7" s="27">
        <f>G7/F7*100</f>
        <v>39.91444788637818</v>
      </c>
    </row>
    <row r="8" spans="1:8" s="3" customFormat="1" ht="60">
      <c r="A8" s="4" t="s">
        <v>51</v>
      </c>
      <c r="B8" s="5">
        <v>1</v>
      </c>
      <c r="C8" s="5">
        <v>2</v>
      </c>
      <c r="D8" s="6" t="s">
        <v>1</v>
      </c>
      <c r="E8" s="7">
        <v>0</v>
      </c>
      <c r="F8" s="30">
        <v>937.2</v>
      </c>
      <c r="G8" s="30">
        <v>837.8</v>
      </c>
      <c r="H8" s="29">
        <f>G8/F8*100</f>
        <v>89.39393939393938</v>
      </c>
    </row>
    <row r="9" spans="1:8" s="3" customFormat="1" ht="75">
      <c r="A9" s="4" t="s">
        <v>32</v>
      </c>
      <c r="B9" s="5">
        <v>1</v>
      </c>
      <c r="C9" s="5">
        <v>3</v>
      </c>
      <c r="D9" s="6" t="s">
        <v>1</v>
      </c>
      <c r="E9" s="7">
        <v>0</v>
      </c>
      <c r="F9" s="3">
        <v>3960</v>
      </c>
      <c r="G9" s="3">
        <v>1300.1</v>
      </c>
      <c r="H9" s="26">
        <f>G9/F9*100</f>
        <v>32.830808080808076</v>
      </c>
    </row>
    <row r="10" spans="1:8" s="3" customFormat="1" ht="75">
      <c r="A10" s="4" t="s">
        <v>3</v>
      </c>
      <c r="B10" s="5">
        <v>1</v>
      </c>
      <c r="C10" s="5">
        <v>4</v>
      </c>
      <c r="D10" s="6" t="s">
        <v>4</v>
      </c>
      <c r="E10" s="7" t="s">
        <v>2</v>
      </c>
      <c r="F10" s="3">
        <v>48364.2</v>
      </c>
      <c r="G10" s="3">
        <v>43195.4</v>
      </c>
      <c r="H10" s="26">
        <f>G10/F10*100</f>
        <v>89.31275612953384</v>
      </c>
    </row>
    <row r="11" spans="1:8" s="3" customFormat="1" ht="15">
      <c r="A11" s="4" t="s">
        <v>46</v>
      </c>
      <c r="B11" s="5">
        <v>1</v>
      </c>
      <c r="C11" s="5">
        <v>5</v>
      </c>
      <c r="D11" s="6" t="s">
        <v>1</v>
      </c>
      <c r="E11" s="7">
        <v>0</v>
      </c>
      <c r="F11" s="3">
        <v>27</v>
      </c>
      <c r="H11" s="26"/>
    </row>
    <row r="12" spans="1:8" s="3" customFormat="1" ht="30">
      <c r="A12" s="4" t="s">
        <v>5</v>
      </c>
      <c r="B12" s="5">
        <v>1</v>
      </c>
      <c r="C12" s="5">
        <v>12</v>
      </c>
      <c r="D12" s="6" t="s">
        <v>1</v>
      </c>
      <c r="E12" s="7">
        <v>0</v>
      </c>
      <c r="F12" s="3">
        <v>500</v>
      </c>
      <c r="G12" s="3">
        <v>424.9</v>
      </c>
      <c r="H12" s="26">
        <f>G12/F12*100</f>
        <v>84.98</v>
      </c>
    </row>
    <row r="13" spans="1:8" s="3" customFormat="1" ht="15">
      <c r="A13" s="4" t="s">
        <v>6</v>
      </c>
      <c r="B13" s="5">
        <v>1</v>
      </c>
      <c r="C13" s="5">
        <v>13</v>
      </c>
      <c r="D13" s="6" t="s">
        <v>1</v>
      </c>
      <c r="E13" s="7">
        <v>0</v>
      </c>
      <c r="F13" s="3">
        <v>4117</v>
      </c>
      <c r="H13" s="26"/>
    </row>
    <row r="14" spans="1:8" s="3" customFormat="1" ht="30">
      <c r="A14" s="4" t="s">
        <v>35</v>
      </c>
      <c r="B14" s="5">
        <v>1</v>
      </c>
      <c r="C14" s="5">
        <v>15</v>
      </c>
      <c r="D14" s="6" t="s">
        <v>7</v>
      </c>
      <c r="E14" s="7">
        <v>0</v>
      </c>
      <c r="F14" s="3">
        <v>194665.8</v>
      </c>
      <c r="G14" s="3">
        <v>55054.2</v>
      </c>
      <c r="H14" s="26">
        <f>G14/F14*100</f>
        <v>28.281393033599123</v>
      </c>
    </row>
    <row r="15" spans="1:8" s="3" customFormat="1" ht="15">
      <c r="A15" s="18" t="s">
        <v>48</v>
      </c>
      <c r="B15" s="19">
        <v>2</v>
      </c>
      <c r="C15" s="19">
        <v>0</v>
      </c>
      <c r="D15" s="20" t="s">
        <v>7</v>
      </c>
      <c r="E15" s="21">
        <v>0</v>
      </c>
      <c r="F15" s="25">
        <f>SUM(F16)</f>
        <v>17</v>
      </c>
      <c r="G15" s="25"/>
      <c r="H15" s="26"/>
    </row>
    <row r="16" spans="1:8" s="3" customFormat="1" ht="30">
      <c r="A16" s="4" t="s">
        <v>49</v>
      </c>
      <c r="B16" s="5">
        <v>2</v>
      </c>
      <c r="C16" s="5">
        <v>0</v>
      </c>
      <c r="D16" s="6" t="s">
        <v>1</v>
      </c>
      <c r="E16" s="7">
        <v>0</v>
      </c>
      <c r="F16" s="3">
        <v>17</v>
      </c>
      <c r="H16" s="26"/>
    </row>
    <row r="17" spans="1:8" s="3" customFormat="1" ht="43.5">
      <c r="A17" s="18" t="s">
        <v>8</v>
      </c>
      <c r="B17" s="19">
        <v>3</v>
      </c>
      <c r="C17" s="19">
        <v>0</v>
      </c>
      <c r="D17" s="20" t="s">
        <v>1</v>
      </c>
      <c r="E17" s="21">
        <v>0</v>
      </c>
      <c r="F17" s="25">
        <f>SUM(F18,F19,F20,F21)</f>
        <v>6402</v>
      </c>
      <c r="G17" s="25">
        <f>SUM(G18,G19,G20,G21)</f>
        <v>2965.4</v>
      </c>
      <c r="H17" s="27">
        <f>G17/F17*100</f>
        <v>46.31990003124024</v>
      </c>
    </row>
    <row r="18" spans="1:8" s="3" customFormat="1" ht="15">
      <c r="A18" s="4" t="s">
        <v>9</v>
      </c>
      <c r="B18" s="5">
        <v>3</v>
      </c>
      <c r="C18" s="5">
        <v>2</v>
      </c>
      <c r="D18" s="6" t="s">
        <v>1</v>
      </c>
      <c r="E18" s="7">
        <v>0</v>
      </c>
      <c r="F18" s="3">
        <v>3873</v>
      </c>
      <c r="G18" s="3">
        <v>2965.4</v>
      </c>
      <c r="H18" s="26">
        <f>G18/F18*100</f>
        <v>76.56596953266202</v>
      </c>
    </row>
    <row r="19" spans="1:8" s="3" customFormat="1" ht="60">
      <c r="A19" s="4" t="s">
        <v>10</v>
      </c>
      <c r="B19" s="5">
        <v>3</v>
      </c>
      <c r="C19" s="5">
        <v>9</v>
      </c>
      <c r="D19" s="6" t="s">
        <v>1</v>
      </c>
      <c r="E19" s="7">
        <v>0</v>
      </c>
      <c r="F19" s="3">
        <v>1575</v>
      </c>
      <c r="H19" s="26"/>
    </row>
    <row r="20" spans="1:8" s="3" customFormat="1" ht="30">
      <c r="A20" s="4" t="s">
        <v>47</v>
      </c>
      <c r="B20" s="5">
        <v>3</v>
      </c>
      <c r="C20" s="5">
        <v>10</v>
      </c>
      <c r="D20" s="6" t="s">
        <v>1</v>
      </c>
      <c r="E20" s="7">
        <v>0</v>
      </c>
      <c r="F20" s="3">
        <v>204</v>
      </c>
      <c r="H20" s="26"/>
    </row>
    <row r="21" spans="1:8" s="3" customFormat="1" ht="45">
      <c r="A21" s="4" t="s">
        <v>50</v>
      </c>
      <c r="B21" s="5">
        <v>3</v>
      </c>
      <c r="C21" s="5">
        <v>13</v>
      </c>
      <c r="D21" s="6" t="s">
        <v>1</v>
      </c>
      <c r="E21" s="7">
        <v>0</v>
      </c>
      <c r="F21" s="3">
        <v>750</v>
      </c>
      <c r="H21" s="26"/>
    </row>
    <row r="22" spans="1:8" s="3" customFormat="1" ht="15">
      <c r="A22" s="18" t="s">
        <v>11</v>
      </c>
      <c r="B22" s="19">
        <v>4</v>
      </c>
      <c r="C22" s="19">
        <v>0</v>
      </c>
      <c r="D22" s="20" t="s">
        <v>1</v>
      </c>
      <c r="E22" s="21">
        <v>0</v>
      </c>
      <c r="F22" s="25">
        <f>SUM(F23:F25)</f>
        <v>26647.5</v>
      </c>
      <c r="G22" s="25">
        <f>SUM(G23:G25)</f>
        <v>1507.5</v>
      </c>
      <c r="H22" s="27">
        <f>G22/F22*100</f>
        <v>5.657191106107515</v>
      </c>
    </row>
    <row r="23" spans="1:8" s="3" customFormat="1" ht="15">
      <c r="A23" s="4" t="s">
        <v>56</v>
      </c>
      <c r="B23" s="5">
        <v>4</v>
      </c>
      <c r="C23" s="5">
        <v>8</v>
      </c>
      <c r="D23" s="6" t="s">
        <v>7</v>
      </c>
      <c r="E23" s="7">
        <v>0</v>
      </c>
      <c r="F23" s="30">
        <v>2161.6</v>
      </c>
      <c r="G23" s="30">
        <v>648.5</v>
      </c>
      <c r="H23" s="29">
        <f>G23/F23*100</f>
        <v>30.000925240562548</v>
      </c>
    </row>
    <row r="24" spans="1:8" s="3" customFormat="1" ht="15">
      <c r="A24" s="4" t="s">
        <v>33</v>
      </c>
      <c r="B24" s="5">
        <v>4</v>
      </c>
      <c r="C24" s="5">
        <v>9</v>
      </c>
      <c r="D24" s="6" t="s">
        <v>1</v>
      </c>
      <c r="E24" s="7">
        <v>0</v>
      </c>
      <c r="F24" s="3">
        <v>4550</v>
      </c>
      <c r="G24" s="3">
        <v>465</v>
      </c>
      <c r="H24" s="29">
        <f>G24/F24*100</f>
        <v>10.219780219780219</v>
      </c>
    </row>
    <row r="25" spans="1:8" s="3" customFormat="1" ht="30">
      <c r="A25" s="4" t="s">
        <v>34</v>
      </c>
      <c r="B25" s="5">
        <v>4</v>
      </c>
      <c r="C25" s="5">
        <v>11</v>
      </c>
      <c r="D25" s="6" t="s">
        <v>7</v>
      </c>
      <c r="E25" s="7">
        <v>0</v>
      </c>
      <c r="F25" s="3">
        <v>19935.9</v>
      </c>
      <c r="G25" s="3">
        <v>394</v>
      </c>
      <c r="H25" s="29">
        <f>G25/F25*100</f>
        <v>1.9763341509538068</v>
      </c>
    </row>
    <row r="26" spans="1:8" s="3" customFormat="1" ht="29.25">
      <c r="A26" s="18" t="s">
        <v>12</v>
      </c>
      <c r="B26" s="19">
        <v>5</v>
      </c>
      <c r="C26" s="19">
        <v>0</v>
      </c>
      <c r="D26" s="20" t="s">
        <v>1</v>
      </c>
      <c r="E26" s="21">
        <v>0</v>
      </c>
      <c r="F26" s="22">
        <f>SUM(F27,F28,F29)</f>
        <v>164259</v>
      </c>
      <c r="G26" s="22">
        <f>SUM(G27,G28,G29)</f>
        <v>108527.2</v>
      </c>
      <c r="H26" s="27">
        <f aca="true" t="shared" si="0" ref="H26:H31">G26/F26*100</f>
        <v>66.07077846571573</v>
      </c>
    </row>
    <row r="27" spans="1:8" s="3" customFormat="1" ht="15">
      <c r="A27" s="4" t="s">
        <v>13</v>
      </c>
      <c r="B27" s="5">
        <v>5</v>
      </c>
      <c r="C27" s="5">
        <v>1</v>
      </c>
      <c r="D27" s="6" t="s">
        <v>1</v>
      </c>
      <c r="E27" s="7">
        <v>0</v>
      </c>
      <c r="F27" s="3">
        <v>13738.2</v>
      </c>
      <c r="G27" s="3">
        <v>6275.3</v>
      </c>
      <c r="H27" s="26">
        <f t="shared" si="0"/>
        <v>45.67774526502744</v>
      </c>
    </row>
    <row r="28" spans="1:8" s="3" customFormat="1" ht="15">
      <c r="A28" s="4" t="s">
        <v>14</v>
      </c>
      <c r="B28" s="5">
        <v>5</v>
      </c>
      <c r="C28" s="5">
        <v>2</v>
      </c>
      <c r="D28" s="6" t="s">
        <v>1</v>
      </c>
      <c r="E28" s="7">
        <v>0</v>
      </c>
      <c r="F28" s="3">
        <v>52930</v>
      </c>
      <c r="G28" s="3">
        <v>25343</v>
      </c>
      <c r="H28" s="26">
        <f t="shared" si="0"/>
        <v>47.88021915737767</v>
      </c>
    </row>
    <row r="29" spans="1:8" s="3" customFormat="1" ht="45">
      <c r="A29" s="4" t="s">
        <v>36</v>
      </c>
      <c r="B29" s="5">
        <v>5</v>
      </c>
      <c r="C29" s="5">
        <v>4</v>
      </c>
      <c r="D29" s="6" t="s">
        <v>1</v>
      </c>
      <c r="E29" s="7">
        <v>0</v>
      </c>
      <c r="F29" s="3">
        <v>97590.8</v>
      </c>
      <c r="G29" s="3">
        <v>76908.9</v>
      </c>
      <c r="H29" s="26">
        <f t="shared" si="0"/>
        <v>78.80753103776175</v>
      </c>
    </row>
    <row r="30" spans="1:8" s="3" customFormat="1" ht="15">
      <c r="A30" s="18" t="s">
        <v>15</v>
      </c>
      <c r="B30" s="19">
        <v>6</v>
      </c>
      <c r="C30" s="19">
        <v>0</v>
      </c>
      <c r="D30" s="20" t="s">
        <v>1</v>
      </c>
      <c r="E30" s="21">
        <v>0</v>
      </c>
      <c r="F30" s="22">
        <f>SUM(F31,F32)</f>
        <v>390</v>
      </c>
      <c r="G30" s="22">
        <f>SUM(G31,G32)</f>
        <v>96.3</v>
      </c>
      <c r="H30" s="27">
        <f t="shared" si="0"/>
        <v>24.69230769230769</v>
      </c>
    </row>
    <row r="31" spans="1:8" s="3" customFormat="1" ht="30">
      <c r="A31" s="4" t="s">
        <v>37</v>
      </c>
      <c r="B31" s="5">
        <v>6</v>
      </c>
      <c r="C31" s="5">
        <v>2</v>
      </c>
      <c r="D31" s="6" t="s">
        <v>1</v>
      </c>
      <c r="E31" s="7">
        <v>0</v>
      </c>
      <c r="F31" s="3">
        <v>285</v>
      </c>
      <c r="G31" s="3">
        <v>96.3</v>
      </c>
      <c r="H31" s="29">
        <f t="shared" si="0"/>
        <v>33.78947368421053</v>
      </c>
    </row>
    <row r="32" spans="1:8" s="3" customFormat="1" ht="30">
      <c r="A32" s="4" t="s">
        <v>53</v>
      </c>
      <c r="B32" s="5">
        <v>6</v>
      </c>
      <c r="C32" s="5">
        <v>4</v>
      </c>
      <c r="D32" s="6" t="s">
        <v>1</v>
      </c>
      <c r="E32" s="7">
        <v>0</v>
      </c>
      <c r="F32" s="3">
        <v>105</v>
      </c>
      <c r="H32" s="29"/>
    </row>
    <row r="33" spans="1:8" s="3" customFormat="1" ht="15">
      <c r="A33" s="18" t="s">
        <v>16</v>
      </c>
      <c r="B33" s="19">
        <v>7</v>
      </c>
      <c r="C33" s="19">
        <v>0</v>
      </c>
      <c r="D33" s="20" t="s">
        <v>1</v>
      </c>
      <c r="E33" s="21">
        <v>0</v>
      </c>
      <c r="F33" s="22">
        <f>SUM(F34,F35,F36,F37,F38)</f>
        <v>228286.3</v>
      </c>
      <c r="G33" s="22">
        <f>SUM(G34,G35,G36,G37,G38)</f>
        <v>194244.50000000003</v>
      </c>
      <c r="H33" s="27">
        <f aca="true" t="shared" si="1" ref="H33:H46">G33/F33*100</f>
        <v>85.08811085027881</v>
      </c>
    </row>
    <row r="34" spans="1:8" s="3" customFormat="1" ht="15">
      <c r="A34" s="4" t="s">
        <v>17</v>
      </c>
      <c r="B34" s="5">
        <v>7</v>
      </c>
      <c r="C34" s="5">
        <v>1</v>
      </c>
      <c r="D34" s="6" t="s">
        <v>1</v>
      </c>
      <c r="E34" s="7">
        <v>0</v>
      </c>
      <c r="F34" s="3">
        <v>63430.4</v>
      </c>
      <c r="G34" s="3">
        <v>56106.3</v>
      </c>
      <c r="H34" s="26">
        <f t="shared" si="1"/>
        <v>88.4533283725154</v>
      </c>
    </row>
    <row r="35" spans="1:8" s="3" customFormat="1" ht="15">
      <c r="A35" s="4" t="s">
        <v>18</v>
      </c>
      <c r="B35" s="5">
        <v>7</v>
      </c>
      <c r="C35" s="5">
        <v>2</v>
      </c>
      <c r="D35" s="6" t="s">
        <v>1</v>
      </c>
      <c r="E35" s="7">
        <v>0</v>
      </c>
      <c r="F35" s="3">
        <v>131646.7</v>
      </c>
      <c r="G35" s="3">
        <v>110143.6</v>
      </c>
      <c r="H35" s="26">
        <f t="shared" si="1"/>
        <v>83.66605467512667</v>
      </c>
    </row>
    <row r="36" spans="1:8" s="3" customFormat="1" ht="30">
      <c r="A36" s="4" t="s">
        <v>19</v>
      </c>
      <c r="B36" s="5">
        <v>7</v>
      </c>
      <c r="C36" s="5">
        <v>5</v>
      </c>
      <c r="D36" s="6" t="s">
        <v>1</v>
      </c>
      <c r="E36" s="7">
        <v>0</v>
      </c>
      <c r="F36" s="3">
        <v>2535</v>
      </c>
      <c r="G36" s="3">
        <v>763.2</v>
      </c>
      <c r="H36" s="26">
        <f t="shared" si="1"/>
        <v>30.106508875739646</v>
      </c>
    </row>
    <row r="37" spans="1:8" s="3" customFormat="1" ht="30">
      <c r="A37" s="4" t="s">
        <v>20</v>
      </c>
      <c r="B37" s="5">
        <v>7</v>
      </c>
      <c r="C37" s="5">
        <v>7</v>
      </c>
      <c r="D37" s="6" t="s">
        <v>1</v>
      </c>
      <c r="E37" s="7">
        <v>0</v>
      </c>
      <c r="F37" s="3">
        <v>10838.9</v>
      </c>
      <c r="G37" s="3">
        <v>9434.3</v>
      </c>
      <c r="H37" s="26">
        <f t="shared" si="1"/>
        <v>87.04112040889757</v>
      </c>
    </row>
    <row r="38" spans="1:8" s="3" customFormat="1" ht="30">
      <c r="A38" s="4" t="s">
        <v>21</v>
      </c>
      <c r="B38" s="5">
        <v>7</v>
      </c>
      <c r="C38" s="5">
        <v>9</v>
      </c>
      <c r="D38" s="6" t="s">
        <v>1</v>
      </c>
      <c r="E38" s="7">
        <v>0</v>
      </c>
      <c r="F38" s="3">
        <v>19835.3</v>
      </c>
      <c r="G38" s="3">
        <v>17797.1</v>
      </c>
      <c r="H38" s="26">
        <f t="shared" si="1"/>
        <v>89.72438027153609</v>
      </c>
    </row>
    <row r="39" spans="1:8" s="3" customFormat="1" ht="43.5">
      <c r="A39" s="18" t="s">
        <v>22</v>
      </c>
      <c r="B39" s="19">
        <v>8</v>
      </c>
      <c r="C39" s="19">
        <v>0</v>
      </c>
      <c r="D39" s="20" t="s">
        <v>1</v>
      </c>
      <c r="E39" s="21">
        <v>0</v>
      </c>
      <c r="F39" s="22">
        <f>SUM(F40,F41,F42)</f>
        <v>24184.699999999997</v>
      </c>
      <c r="G39" s="22">
        <f>SUM(G40,G41,G42)</f>
        <v>20181.2</v>
      </c>
      <c r="H39" s="27">
        <f t="shared" si="1"/>
        <v>83.44614570368871</v>
      </c>
    </row>
    <row r="40" spans="1:8" s="3" customFormat="1" ht="15">
      <c r="A40" s="4" t="s">
        <v>23</v>
      </c>
      <c r="B40" s="5">
        <v>8</v>
      </c>
      <c r="C40" s="5">
        <v>1</v>
      </c>
      <c r="D40" s="6" t="s">
        <v>1</v>
      </c>
      <c r="E40" s="7">
        <v>0</v>
      </c>
      <c r="F40" s="3">
        <v>13896</v>
      </c>
      <c r="G40" s="3">
        <v>10734.1</v>
      </c>
      <c r="H40" s="26">
        <f t="shared" si="1"/>
        <v>77.24597006332758</v>
      </c>
    </row>
    <row r="41" spans="1:8" s="3" customFormat="1" ht="30">
      <c r="A41" s="4" t="s">
        <v>24</v>
      </c>
      <c r="B41" s="5">
        <v>8</v>
      </c>
      <c r="C41" s="5">
        <v>4</v>
      </c>
      <c r="D41" s="6" t="s">
        <v>1</v>
      </c>
      <c r="E41" s="7">
        <v>0</v>
      </c>
      <c r="F41" s="3">
        <v>1626.9</v>
      </c>
      <c r="G41" s="3">
        <v>1381</v>
      </c>
      <c r="H41" s="26">
        <f t="shared" si="1"/>
        <v>84.8853648042289</v>
      </c>
    </row>
    <row r="42" spans="1:8" s="3" customFormat="1" ht="45">
      <c r="A42" s="4" t="s">
        <v>59</v>
      </c>
      <c r="B42" s="5">
        <v>8</v>
      </c>
      <c r="C42" s="5">
        <v>6</v>
      </c>
      <c r="D42" s="6" t="s">
        <v>1</v>
      </c>
      <c r="E42" s="7">
        <v>0</v>
      </c>
      <c r="F42" s="3">
        <v>8661.8</v>
      </c>
      <c r="G42" s="3">
        <v>8066.1</v>
      </c>
      <c r="H42" s="26">
        <f t="shared" si="1"/>
        <v>93.12267657992567</v>
      </c>
    </row>
    <row r="43" spans="1:8" s="22" customFormat="1" ht="15">
      <c r="A43" s="18" t="s">
        <v>25</v>
      </c>
      <c r="B43" s="19">
        <v>9</v>
      </c>
      <c r="C43" s="19">
        <v>0</v>
      </c>
      <c r="D43" s="20" t="s">
        <v>1</v>
      </c>
      <c r="E43" s="21">
        <v>0</v>
      </c>
      <c r="F43" s="22">
        <f>SUM(F44,F45,F46)</f>
        <v>318029.7</v>
      </c>
      <c r="G43" s="22">
        <f>SUM(G44,G45,G46)</f>
        <v>228744.7</v>
      </c>
      <c r="H43" s="27">
        <f t="shared" si="1"/>
        <v>71.9255780199145</v>
      </c>
    </row>
    <row r="44" spans="1:8" s="3" customFormat="1" ht="15">
      <c r="A44" s="4" t="s">
        <v>26</v>
      </c>
      <c r="B44" s="5">
        <v>9</v>
      </c>
      <c r="C44" s="5">
        <v>1</v>
      </c>
      <c r="D44" s="6" t="s">
        <v>1</v>
      </c>
      <c r="E44" s="7">
        <v>0</v>
      </c>
      <c r="F44" s="3">
        <v>275394.8</v>
      </c>
      <c r="G44" s="3">
        <v>195628.5</v>
      </c>
      <c r="H44" s="26">
        <f t="shared" si="1"/>
        <v>71.03565499421195</v>
      </c>
    </row>
    <row r="45" spans="1:8" s="3" customFormat="1" ht="15">
      <c r="A45" s="4" t="s">
        <v>27</v>
      </c>
      <c r="B45" s="5">
        <v>9</v>
      </c>
      <c r="C45" s="5">
        <v>2</v>
      </c>
      <c r="D45" s="6" t="s">
        <v>1</v>
      </c>
      <c r="E45" s="7">
        <v>0</v>
      </c>
      <c r="F45" s="3">
        <v>33665.2</v>
      </c>
      <c r="G45" s="3">
        <v>24949.2</v>
      </c>
      <c r="H45" s="26">
        <f t="shared" si="1"/>
        <v>74.10976319760466</v>
      </c>
    </row>
    <row r="46" spans="1:8" s="3" customFormat="1" ht="30">
      <c r="A46" s="4" t="s">
        <v>52</v>
      </c>
      <c r="B46" s="5">
        <v>9</v>
      </c>
      <c r="C46" s="5">
        <v>4</v>
      </c>
      <c r="D46" s="6" t="s">
        <v>7</v>
      </c>
      <c r="E46" s="7">
        <v>0</v>
      </c>
      <c r="F46" s="3">
        <v>8969.7</v>
      </c>
      <c r="G46" s="3">
        <v>8167</v>
      </c>
      <c r="H46" s="26">
        <f t="shared" si="1"/>
        <v>91.05098275304636</v>
      </c>
    </row>
    <row r="47" spans="1:8" s="3" customFormat="1" ht="15">
      <c r="A47" s="18" t="s">
        <v>28</v>
      </c>
      <c r="B47" s="19">
        <v>10</v>
      </c>
      <c r="C47" s="19">
        <v>0</v>
      </c>
      <c r="D47" s="20" t="s">
        <v>1</v>
      </c>
      <c r="E47" s="21">
        <v>0</v>
      </c>
      <c r="F47" s="25">
        <f>SUM(F48,F49,F50)</f>
        <v>29224.4</v>
      </c>
      <c r="G47" s="25">
        <f>SUM(G48,G49,G50)</f>
        <v>20991.1</v>
      </c>
      <c r="H47" s="27">
        <f aca="true" t="shared" si="2" ref="H47:H53">G47/F47*100</f>
        <v>71.82730868726132</v>
      </c>
    </row>
    <row r="48" spans="1:8" s="3" customFormat="1" ht="15">
      <c r="A48" s="4" t="s">
        <v>29</v>
      </c>
      <c r="B48" s="5">
        <v>10</v>
      </c>
      <c r="C48" s="5">
        <v>1</v>
      </c>
      <c r="D48" s="6" t="s">
        <v>1</v>
      </c>
      <c r="E48" s="7">
        <v>0</v>
      </c>
      <c r="F48" s="30">
        <v>293.4</v>
      </c>
      <c r="G48" s="30">
        <v>220</v>
      </c>
      <c r="H48" s="26">
        <f t="shared" si="2"/>
        <v>74.98295841854124</v>
      </c>
    </row>
    <row r="49" spans="1:8" s="3" customFormat="1" ht="14.25" customHeight="1">
      <c r="A49" s="4" t="s">
        <v>54</v>
      </c>
      <c r="B49" s="5">
        <v>10</v>
      </c>
      <c r="C49" s="5">
        <v>3</v>
      </c>
      <c r="D49" s="6" t="s">
        <v>1</v>
      </c>
      <c r="E49" s="7">
        <v>0</v>
      </c>
      <c r="F49" s="3">
        <v>24648</v>
      </c>
      <c r="G49" s="3">
        <v>17177.1</v>
      </c>
      <c r="H49" s="26">
        <f t="shared" si="2"/>
        <v>69.68962999026289</v>
      </c>
    </row>
    <row r="50" spans="1:8" s="3" customFormat="1" ht="30">
      <c r="A50" s="4" t="s">
        <v>38</v>
      </c>
      <c r="B50" s="5">
        <v>10</v>
      </c>
      <c r="C50" s="5">
        <v>4</v>
      </c>
      <c r="D50" s="6" t="s">
        <v>1</v>
      </c>
      <c r="E50" s="7">
        <v>0</v>
      </c>
      <c r="F50" s="3">
        <v>4283</v>
      </c>
      <c r="G50" s="3">
        <v>3594</v>
      </c>
      <c r="H50" s="26">
        <f t="shared" si="2"/>
        <v>83.91314499182816</v>
      </c>
    </row>
    <row r="51" spans="1:8" s="3" customFormat="1" ht="15">
      <c r="A51" s="18" t="s">
        <v>57</v>
      </c>
      <c r="B51" s="19">
        <v>11</v>
      </c>
      <c r="C51" s="19">
        <v>0</v>
      </c>
      <c r="D51" s="20" t="s">
        <v>1</v>
      </c>
      <c r="E51" s="21">
        <v>0</v>
      </c>
      <c r="F51" s="25">
        <f>SUM(F52)</f>
        <v>1611</v>
      </c>
      <c r="G51" s="25">
        <f>SUM(G52)</f>
        <v>1611</v>
      </c>
      <c r="H51" s="27">
        <f t="shared" si="2"/>
        <v>100</v>
      </c>
    </row>
    <row r="52" spans="1:8" s="3" customFormat="1" ht="30">
      <c r="A52" s="4" t="s">
        <v>58</v>
      </c>
      <c r="B52" s="5">
        <v>11</v>
      </c>
      <c r="C52" s="5">
        <v>1</v>
      </c>
      <c r="D52" s="6" t="s">
        <v>1</v>
      </c>
      <c r="E52" s="7">
        <v>0</v>
      </c>
      <c r="F52" s="30">
        <v>1611</v>
      </c>
      <c r="G52" s="30">
        <v>1611</v>
      </c>
      <c r="H52" s="29">
        <f t="shared" si="2"/>
        <v>100</v>
      </c>
    </row>
    <row r="53" spans="1:8" s="3" customFormat="1" ht="15">
      <c r="A53" s="18" t="s">
        <v>45</v>
      </c>
      <c r="B53" s="8"/>
      <c r="C53" s="8"/>
      <c r="E53" s="9"/>
      <c r="F53" s="28">
        <f>SUM(F7,F15,F17,F22,F26,F30,F33,F39,F43,F47,F51)</f>
        <v>1051622.7999999998</v>
      </c>
      <c r="G53" s="28">
        <f>SUM(G7,G15,G17,G22,G26,G30,G33,G39,G43,G47,G51)</f>
        <v>679681.3</v>
      </c>
      <c r="H53" s="27">
        <f t="shared" si="2"/>
        <v>64.63166260754333</v>
      </c>
    </row>
    <row r="54" spans="2:7" s="3" customFormat="1" ht="15">
      <c r="B54" s="8"/>
      <c r="C54" s="8"/>
      <c r="E54" s="9"/>
      <c r="G54" s="28"/>
    </row>
    <row r="55" spans="2:5" s="3" customFormat="1" ht="14.25">
      <c r="B55" s="8"/>
      <c r="C55" s="8"/>
      <c r="E55" s="9"/>
    </row>
    <row r="56" spans="2:5" s="3" customFormat="1" ht="14.25">
      <c r="B56" s="8"/>
      <c r="C56" s="8"/>
      <c r="E56" s="9"/>
    </row>
    <row r="57" spans="2:5" s="3" customFormat="1" ht="14.25">
      <c r="B57" s="8"/>
      <c r="C57" s="8"/>
      <c r="E57" s="9"/>
    </row>
    <row r="58" spans="2:5" s="3" customFormat="1" ht="14.25">
      <c r="B58" s="8"/>
      <c r="C58" s="8"/>
      <c r="E58" s="9"/>
    </row>
    <row r="59" spans="2:5" s="3" customFormat="1" ht="14.25">
      <c r="B59" s="8"/>
      <c r="C59" s="8"/>
      <c r="E59" s="9"/>
    </row>
    <row r="60" spans="2:5" s="3" customFormat="1" ht="14.25">
      <c r="B60" s="8"/>
      <c r="C60" s="8"/>
      <c r="E60" s="9"/>
    </row>
    <row r="61" spans="2:5" s="3" customFormat="1" ht="14.25">
      <c r="B61" s="8"/>
      <c r="C61" s="8"/>
      <c r="E61" s="9"/>
    </row>
    <row r="62" spans="2:5" s="3" customFormat="1" ht="14.25">
      <c r="B62" s="8"/>
      <c r="C62" s="8"/>
      <c r="E62" s="9"/>
    </row>
    <row r="63" spans="3:4" s="3" customFormat="1" ht="14.25">
      <c r="C63" s="8"/>
      <c r="D63" s="8"/>
    </row>
    <row r="64" spans="3:4" s="3" customFormat="1" ht="14.25">
      <c r="C64" s="8"/>
      <c r="D64" s="8"/>
    </row>
    <row r="65" spans="3:4" s="3" customFormat="1" ht="14.25">
      <c r="C65" s="8"/>
      <c r="D65" s="8"/>
    </row>
    <row r="66" spans="3:4" s="3" customFormat="1" ht="14.25">
      <c r="C66" s="8"/>
      <c r="D66" s="8"/>
    </row>
    <row r="67" spans="3:4" s="3" customFormat="1" ht="14.25">
      <c r="C67" s="8"/>
      <c r="D67" s="8"/>
    </row>
    <row r="68" spans="3:4" s="3" customFormat="1" ht="14.25">
      <c r="C68" s="8"/>
      <c r="D68" s="8"/>
    </row>
    <row r="69" spans="3:4" s="3" customFormat="1" ht="14.25">
      <c r="C69" s="8"/>
      <c r="D69" s="8"/>
    </row>
    <row r="70" spans="3:4" s="3" customFormat="1" ht="14.25">
      <c r="C70" s="8"/>
      <c r="D70" s="8"/>
    </row>
    <row r="71" spans="3:4" s="3" customFormat="1" ht="14.25">
      <c r="C71" s="8"/>
      <c r="D71" s="8"/>
    </row>
    <row r="72" spans="3:4" s="3" customFormat="1" ht="14.25">
      <c r="C72" s="8"/>
      <c r="D72" s="8"/>
    </row>
    <row r="73" spans="3:4" s="3" customFormat="1" ht="14.25">
      <c r="C73" s="8"/>
      <c r="D73" s="8"/>
    </row>
    <row r="74" spans="3:4" s="3" customFormat="1" ht="14.25">
      <c r="C74" s="8"/>
      <c r="D74" s="8"/>
    </row>
    <row r="75" spans="3:4" s="3" customFormat="1" ht="14.25">
      <c r="C75" s="8"/>
      <c r="D75" s="8"/>
    </row>
    <row r="76" spans="3:4" s="3" customFormat="1" ht="14.25">
      <c r="C76" s="8"/>
      <c r="D76" s="8"/>
    </row>
    <row r="77" spans="3:4" s="3" customFormat="1" ht="14.25">
      <c r="C77" s="8"/>
      <c r="D77" s="8"/>
    </row>
    <row r="78" spans="3:4" s="3" customFormat="1" ht="14.25">
      <c r="C78" s="8"/>
      <c r="D78" s="8"/>
    </row>
    <row r="79" spans="3:4" s="3" customFormat="1" ht="14.25">
      <c r="C79" s="8"/>
      <c r="D79" s="8"/>
    </row>
    <row r="80" spans="3:4" s="3" customFormat="1" ht="14.25">
      <c r="C80" s="8"/>
      <c r="D80" s="8"/>
    </row>
    <row r="81" spans="3:4" s="3" customFormat="1" ht="14.25">
      <c r="C81" s="8"/>
      <c r="D81" s="8"/>
    </row>
    <row r="82" spans="3:4" s="3" customFormat="1" ht="14.25">
      <c r="C82" s="8"/>
      <c r="D82" s="8"/>
    </row>
    <row r="83" spans="3:4" s="3" customFormat="1" ht="14.25">
      <c r="C83" s="8"/>
      <c r="D83" s="8"/>
    </row>
    <row r="84" spans="3:4" s="3" customFormat="1" ht="14.25">
      <c r="C84" s="8"/>
      <c r="D84" s="8"/>
    </row>
    <row r="85" spans="3:4" s="3" customFormat="1" ht="14.25">
      <c r="C85" s="8"/>
      <c r="D85" s="8"/>
    </row>
    <row r="86" spans="3:4" s="3" customFormat="1" ht="14.25">
      <c r="C86" s="8"/>
      <c r="D86" s="8"/>
    </row>
    <row r="87" spans="3:4" s="3" customFormat="1" ht="14.25">
      <c r="C87" s="8"/>
      <c r="D87" s="8"/>
    </row>
    <row r="88" spans="3:4" s="3" customFormat="1" ht="14.25">
      <c r="C88" s="8"/>
      <c r="D88" s="8"/>
    </row>
    <row r="89" spans="3:4" s="3" customFormat="1" ht="14.25">
      <c r="C89" s="8"/>
      <c r="D89" s="8"/>
    </row>
    <row r="90" spans="3:4" s="3" customFormat="1" ht="14.25">
      <c r="C90" s="8"/>
      <c r="D90" s="8"/>
    </row>
    <row r="91" spans="3:4" s="3" customFormat="1" ht="14.25">
      <c r="C91" s="8"/>
      <c r="D91" s="8"/>
    </row>
    <row r="92" spans="3:4" s="3" customFormat="1" ht="14.25">
      <c r="C92" s="8"/>
      <c r="D92" s="8"/>
    </row>
    <row r="93" spans="3:4" s="3" customFormat="1" ht="14.25">
      <c r="C93" s="8"/>
      <c r="D93" s="8"/>
    </row>
    <row r="94" spans="3:4" s="3" customFormat="1" ht="14.25">
      <c r="C94" s="8"/>
      <c r="D94" s="8"/>
    </row>
    <row r="95" spans="3:4" s="3" customFormat="1" ht="14.25">
      <c r="C95" s="8"/>
      <c r="D95" s="8"/>
    </row>
    <row r="96" spans="3:4" s="3" customFormat="1" ht="14.25">
      <c r="C96" s="8"/>
      <c r="D96" s="8"/>
    </row>
    <row r="97" spans="3:4" s="3" customFormat="1" ht="14.25">
      <c r="C97" s="8"/>
      <c r="D97" s="8"/>
    </row>
    <row r="98" spans="3:4" s="3" customFormat="1" ht="14.25">
      <c r="C98" s="8"/>
      <c r="D98" s="8"/>
    </row>
    <row r="99" spans="3:4" s="3" customFormat="1" ht="14.25">
      <c r="C99" s="8"/>
      <c r="D99" s="8"/>
    </row>
    <row r="100" spans="3:4" s="3" customFormat="1" ht="14.25">
      <c r="C100" s="8"/>
      <c r="D100" s="8"/>
    </row>
    <row r="101" spans="3:4" s="3" customFormat="1" ht="14.25">
      <c r="C101" s="8"/>
      <c r="D101" s="8"/>
    </row>
    <row r="102" spans="3:4" s="3" customFormat="1" ht="14.25">
      <c r="C102" s="8"/>
      <c r="D102" s="8"/>
    </row>
    <row r="103" spans="3:4" s="3" customFormat="1" ht="14.25">
      <c r="C103" s="8"/>
      <c r="D103" s="8"/>
    </row>
    <row r="104" spans="3:4" s="3" customFormat="1" ht="14.25">
      <c r="C104" s="8"/>
      <c r="D104" s="8"/>
    </row>
    <row r="105" spans="3:4" s="3" customFormat="1" ht="14.25">
      <c r="C105" s="8"/>
      <c r="D105" s="8"/>
    </row>
    <row r="106" spans="3:4" s="3" customFormat="1" ht="14.25">
      <c r="C106" s="8"/>
      <c r="D106" s="8"/>
    </row>
    <row r="107" spans="3:4" s="3" customFormat="1" ht="14.25">
      <c r="C107" s="8"/>
      <c r="D107" s="8"/>
    </row>
    <row r="108" spans="3:4" s="3" customFormat="1" ht="14.25">
      <c r="C108" s="8"/>
      <c r="D108" s="8"/>
    </row>
    <row r="109" spans="3:4" s="3" customFormat="1" ht="14.25">
      <c r="C109" s="8"/>
      <c r="D109" s="8"/>
    </row>
    <row r="110" spans="3:4" s="3" customFormat="1" ht="14.25">
      <c r="C110" s="8"/>
      <c r="D110" s="8"/>
    </row>
    <row r="111" spans="3:4" s="3" customFormat="1" ht="14.25">
      <c r="C111" s="8"/>
      <c r="D111" s="8"/>
    </row>
    <row r="112" spans="3:4" s="3" customFormat="1" ht="14.25">
      <c r="C112" s="8"/>
      <c r="D112" s="8"/>
    </row>
    <row r="113" spans="3:4" s="3" customFormat="1" ht="14.25">
      <c r="C113" s="8"/>
      <c r="D113" s="8"/>
    </row>
    <row r="114" spans="3:4" s="3" customFormat="1" ht="14.25">
      <c r="C114" s="8"/>
      <c r="D114" s="8"/>
    </row>
    <row r="115" spans="3:4" s="3" customFormat="1" ht="14.25">
      <c r="C115" s="8"/>
      <c r="D115" s="8"/>
    </row>
    <row r="116" spans="3:4" s="3" customFormat="1" ht="14.25">
      <c r="C116" s="8"/>
      <c r="D116" s="8"/>
    </row>
    <row r="117" spans="3:4" s="3" customFormat="1" ht="14.25">
      <c r="C117" s="8"/>
      <c r="D117" s="8"/>
    </row>
    <row r="118" spans="3:4" s="3" customFormat="1" ht="14.25">
      <c r="C118" s="8"/>
      <c r="D118" s="8"/>
    </row>
    <row r="119" spans="3:4" s="3" customFormat="1" ht="14.25">
      <c r="C119" s="8"/>
      <c r="D119" s="8"/>
    </row>
    <row r="120" spans="3:4" s="3" customFormat="1" ht="14.25">
      <c r="C120" s="8"/>
      <c r="D120" s="8"/>
    </row>
    <row r="121" spans="3:4" s="3" customFormat="1" ht="14.25">
      <c r="C121" s="8"/>
      <c r="D121" s="8"/>
    </row>
    <row r="122" spans="3:4" s="3" customFormat="1" ht="14.25">
      <c r="C122" s="8"/>
      <c r="D122" s="8"/>
    </row>
    <row r="123" spans="3:4" s="3" customFormat="1" ht="14.25">
      <c r="C123" s="8"/>
      <c r="D123" s="8"/>
    </row>
    <row r="124" spans="3:4" s="3" customFormat="1" ht="14.25">
      <c r="C124" s="8"/>
      <c r="D124" s="8"/>
    </row>
    <row r="125" spans="3:4" s="3" customFormat="1" ht="14.25">
      <c r="C125" s="8"/>
      <c r="D125" s="8"/>
    </row>
    <row r="126" spans="3:4" s="3" customFormat="1" ht="14.25">
      <c r="C126" s="8"/>
      <c r="D126" s="8"/>
    </row>
    <row r="127" spans="3:4" s="3" customFormat="1" ht="14.25">
      <c r="C127" s="8"/>
      <c r="D127" s="8"/>
    </row>
    <row r="128" spans="3:4" s="3" customFormat="1" ht="14.25">
      <c r="C128" s="8"/>
      <c r="D128" s="8"/>
    </row>
    <row r="129" spans="3:4" s="3" customFormat="1" ht="14.25">
      <c r="C129" s="8"/>
      <c r="D129" s="8"/>
    </row>
    <row r="130" spans="3:4" s="3" customFormat="1" ht="14.25">
      <c r="C130" s="8"/>
      <c r="D130" s="8"/>
    </row>
    <row r="131" spans="3:4" s="3" customFormat="1" ht="14.25">
      <c r="C131" s="8"/>
      <c r="D131" s="8"/>
    </row>
    <row r="132" spans="3:4" s="3" customFormat="1" ht="14.25">
      <c r="C132" s="8"/>
      <c r="D132" s="8"/>
    </row>
    <row r="133" spans="3:4" s="3" customFormat="1" ht="14.25">
      <c r="C133" s="8"/>
      <c r="D133" s="8"/>
    </row>
    <row r="134" spans="3:4" s="3" customFormat="1" ht="14.25">
      <c r="C134" s="8"/>
      <c r="D134" s="8"/>
    </row>
    <row r="135" spans="3:4" s="3" customFormat="1" ht="14.25">
      <c r="C135" s="8"/>
      <c r="D135" s="8"/>
    </row>
    <row r="136" spans="3:4" s="3" customFormat="1" ht="14.25">
      <c r="C136" s="8"/>
      <c r="D136" s="8"/>
    </row>
    <row r="137" spans="3:4" s="3" customFormat="1" ht="14.25">
      <c r="C137" s="8"/>
      <c r="D137" s="8"/>
    </row>
    <row r="138" spans="3:4" s="3" customFormat="1" ht="14.25">
      <c r="C138" s="8"/>
      <c r="D138" s="8"/>
    </row>
    <row r="139" spans="3:4" s="3" customFormat="1" ht="14.25">
      <c r="C139" s="8"/>
      <c r="D139" s="8"/>
    </row>
    <row r="140" spans="3:4" s="3" customFormat="1" ht="14.25">
      <c r="C140" s="8"/>
      <c r="D140" s="8"/>
    </row>
    <row r="141" spans="3:4" s="3" customFormat="1" ht="14.25">
      <c r="C141" s="8"/>
      <c r="D141" s="8"/>
    </row>
    <row r="142" spans="3:4" s="3" customFormat="1" ht="14.25">
      <c r="C142" s="8"/>
      <c r="D142" s="8"/>
    </row>
    <row r="143" spans="3:4" s="3" customFormat="1" ht="14.25">
      <c r="C143" s="8"/>
      <c r="D143" s="8"/>
    </row>
    <row r="144" spans="3:4" s="3" customFormat="1" ht="14.25">
      <c r="C144" s="8"/>
      <c r="D144" s="8"/>
    </row>
    <row r="145" spans="3:4" s="3" customFormat="1" ht="14.25">
      <c r="C145" s="8"/>
      <c r="D145" s="8"/>
    </row>
    <row r="146" spans="3:4" s="3" customFormat="1" ht="14.25">
      <c r="C146" s="8"/>
      <c r="D146" s="8"/>
    </row>
    <row r="147" spans="3:4" s="3" customFormat="1" ht="14.25">
      <c r="C147" s="8"/>
      <c r="D147" s="8"/>
    </row>
    <row r="148" spans="3:4" s="3" customFormat="1" ht="14.25">
      <c r="C148" s="8"/>
      <c r="D148" s="8"/>
    </row>
    <row r="149" spans="3:4" s="3" customFormat="1" ht="14.25">
      <c r="C149" s="8"/>
      <c r="D149" s="8"/>
    </row>
    <row r="150" spans="3:4" s="3" customFormat="1" ht="14.25">
      <c r="C150" s="8"/>
      <c r="D150" s="8"/>
    </row>
    <row r="151" spans="3:4" s="3" customFormat="1" ht="14.25">
      <c r="C151" s="8"/>
      <c r="D151" s="8"/>
    </row>
    <row r="152" spans="3:4" s="3" customFormat="1" ht="14.25">
      <c r="C152" s="8"/>
      <c r="D152" s="8"/>
    </row>
  </sheetData>
  <mergeCells count="3">
    <mergeCell ref="A3:E3"/>
    <mergeCell ref="G1:H1"/>
    <mergeCell ref="G2:H2"/>
  </mergeCells>
  <printOptions/>
  <pageMargins left="0.72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2006-11-28T15:56:58Z</cp:lastPrinted>
  <dcterms:created xsi:type="dcterms:W3CDTF">2004-12-06T08:39:22Z</dcterms:created>
  <dcterms:modified xsi:type="dcterms:W3CDTF">2007-02-02T09:28:46Z</dcterms:modified>
  <cp:category/>
  <cp:version/>
  <cp:contentType/>
  <cp:contentStatus/>
</cp:coreProperties>
</file>