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8800" windowHeight="11190" activeTab="0"/>
  </bookViews>
  <sheets>
    <sheet name="2021-2022" sheetId="1" r:id="rId1"/>
  </sheets>
  <definedNames>
    <definedName name="_xlnm.Print_Titles" localSheetId="0">'2021-2022'!$15:$15</definedName>
  </definedNames>
  <calcPr fullCalcOnLoad="1"/>
</workbook>
</file>

<file path=xl/sharedStrings.xml><?xml version="1.0" encoding="utf-8"?>
<sst xmlns="http://schemas.openxmlformats.org/spreadsheetml/2006/main" count="310" uniqueCount="211">
  <si>
    <t>1 00 00000 00 0000 000</t>
  </si>
  <si>
    <t>1 08 00000 00 0000 000</t>
  </si>
  <si>
    <t xml:space="preserve">1 08 03010 01 0000 110 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</si>
  <si>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</si>
  <si>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</si>
  <si>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</si>
  <si>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</si>
  <si>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</si>
  <si>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</si>
  <si>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</si>
  <si>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</si>
  <si>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</si>
  <si>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</si>
  <si>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>1 08 07150 01 0000 110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</si>
  <si>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</si>
  <si>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</si>
  <si>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</si>
  <si>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</si>
  <si>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</si>
  <si>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</si>
  <si>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</si>
  <si>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</si>
  <si>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</si>
  <si>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</si>
  <si>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</si>
  <si>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</si>
  <si>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</si>
  <si>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</si>
  <si>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</si>
  <si>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</si>
  <si>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</si>
  <si>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</si>
  <si>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</si>
  <si>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</si>
  <si>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</si>
  <si>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</si>
  <si>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</si>
  <si>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</si>
  <si>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</si>
  <si>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</si>
  <si>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</si>
  <si>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</si>
  <si>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</si>
  <si>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</si>
  <si>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</si>
  <si>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</si>
  <si>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</si>
  <si>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</si>
  <si>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</si>
  <si>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</si>
  <si>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</si>
  <si>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</si>
  <si>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</si>
  <si>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</si>
  <si>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</si>
  <si>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</si>
  <si>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</si>
  <si>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</si>
  <si>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</si>
  <si>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</si>
  <si>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</si>
  <si>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</si>
  <si>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</si>
  <si>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</si>
  <si>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</si>
  <si>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</si>
  <si>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</si>
  <si>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</si>
  <si>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</si>
  <si>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</si>
  <si>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</si>
  <si>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</si>
  <si>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</si>
  <si>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</si>
  <si>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</si>
  <si>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</si>
  <si>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</si>
  <si>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</si>
  <si>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</si>
  <si>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</si>
  <si>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</si>
  <si>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</si>
  <si>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</si>
  <si>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</si>
  <si>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</si>
  <si>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</si>
  <si>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</si>
  <si>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</si>
  <si>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</si>
  <si>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</si>
  <si>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</si>
  <si>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</si>
  <si>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</si>
  <si>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</si>
  <si>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</si>
  <si>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</si>
  <si>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</si>
  <si>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</si>
  <si>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</si>
  <si>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</si>
  <si>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</si>
  <si>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</si>
  <si>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</si>
  <si>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</si>
  <si>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</si>
  <si>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</si>
  <si>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</si>
  <si>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</si>
  <si>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</si>
  <si>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</si>
  <si>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</si>
  <si>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</si>
  <si>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</si>
  <si>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</si>
  <si>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</si>
  <si>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</si>
  <si>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</si>
  <si>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2021 год</t>
  </si>
  <si>
    <t>2022 год</t>
  </si>
  <si>
    <t xml:space="preserve">     Поступления доходов в бюджет городского округа Реутов Московской области на на плановый период 2021 и 2022 годов</t>
  </si>
  <si>
    <t>2 02 20000 00 0000 150</t>
  </si>
  <si>
    <t>2 02 29999 04 0000 150</t>
  </si>
  <si>
    <t>2 02 30000 00 0000 150</t>
  </si>
  <si>
    <t>2 02 30022 04 0000 150</t>
  </si>
  <si>
    <t>2 02 30024 04 0000 150</t>
  </si>
  <si>
    <t>2 02 30029 04 0000 150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</si>
  <si>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</si>
  <si>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</si>
  <si>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</si>
  <si>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</si>
  <si>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</si>
  <si>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</si>
  <si>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</si>
  <si>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</si>
  <si>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</si>
  <si>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</si>
  <si>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2 02 25525 04 0000 150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</si>
  <si>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</si>
  <si>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1 11 09044 04 0001 120</t>
  </si>
  <si>
    <t>Плата за наем жилых помещений</t>
  </si>
  <si>
    <t>1 11 09044 04 0002 120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</si>
  <si>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</si>
  <si>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1 11 09044 04 0003 120</t>
  </si>
  <si>
    <t>Поступления по плате за установку и эксплуатацию рекламных конструкций</t>
  </si>
  <si>
    <t>1 11 09044 04 0004 120</t>
  </si>
  <si>
    <t>Поступления от продажи права за заключение договоров на установку и эксплуатацию рекламных конструкций</t>
  </si>
  <si>
    <t>2 02 29999 04 0002 150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</si>
  <si>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</si>
  <si>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2 02 29999 04 0003 150</t>
  </si>
  <si>
    <t xml:space="preserve">Субсидии на мероприятия по организации отдыха детей в каникулярное время </t>
  </si>
  <si>
    <t>2 02 29999 04 0009 150</t>
  </si>
  <si>
    <t>2 02 29999 04 0020 150</t>
  </si>
  <si>
    <t>Субсидии на проектирование и строительство  дошкольных организаций</t>
  </si>
  <si>
    <t>2 02 29999 04 0022 150</t>
  </si>
  <si>
    <t>Субсидии на капитальные вложения в объекты общего образования</t>
  </si>
  <si>
    <t>2 02 29999 04 0023 150</t>
  </si>
  <si>
    <t xml:space="preserve">Субсидии на  капитальные вложения в муниципальные объекты физической культуры и спорта </t>
  </si>
  <si>
    <t>2 02 29999 04 0026 150</t>
  </si>
  <si>
    <t>2 02 29999 04 0027 150</t>
  </si>
  <si>
    <t>Субсидии на оснащение мультимедийными проекторами и экранами для мультимедийных проекторов общеобразовательных организаций</t>
  </si>
  <si>
    <t>2 02 29999 04 0029 150</t>
  </si>
  <si>
    <t>Субсидии на обновление техническое обслуживание (ремонт) средств (программного обеспечения оборудования), приобретенных в рамках предоставления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</si>
  <si>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2 02 30024 04 0001 150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</si>
  <si>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</si>
  <si>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2 02 30024 04 0002 150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</si>
  <si>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</si>
  <si>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2 02 30024 04 0005 150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</si>
  <si>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</si>
  <si>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2 02 30024 04 0007 150</t>
  </si>
  <si>
    <t>2 02 30024 04 0008 150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</si>
  <si>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</si>
  <si>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2 02 30024 04 0010 150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</si>
  <si>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</si>
  <si>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2 02 30022 04 0001 150</t>
  </si>
  <si>
    <t>2 02 30022 04 0002 150</t>
  </si>
  <si>
    <t>Субвенции на предоставление гражданам субсидий на оплату жилого помещения и коммунальных услуг</t>
  </si>
  <si>
    <t>Субвенции на обеспечение предоставления гражданам субсидий на оплату жилого помещения и коммунальных услуг</t>
  </si>
  <si>
    <t>2 02 39999 04 0001 150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</si>
  <si>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</si>
  <si>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2 02 39999 04 0002 150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</si>
  <si>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</si>
  <si>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2 02 39999 04 0003 150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</si>
  <si>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</si>
  <si>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2 02 39999 04 0004 150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</si>
  <si>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</si>
  <si>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2 02 10000 00 0000 150</t>
  </si>
  <si>
    <t>Дотации бюджетам бюджетной системы Российской Федерации</t>
  </si>
  <si>
    <t>﻿2 02 15001 04 0000 150</t>
  </si>
  <si>
    <t>Дотации бюджетам городских округов на выравнивание бюджетной обеспеченности</t>
  </si>
  <si>
    <t>﻿1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</si>
  <si>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</si>
  <si>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﻿1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</si>
  <si>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</si>
  <si>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</si>
  <si>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2 02 30024 04 0011 150</t>
  </si>
  <si>
    <t xml:space="preserve">                                                                                                                                           от  20.11.2019  № 13/2019-НА</t>
  </si>
  <si>
    <t xml:space="preserve">                                                                                                                                          " Приложение № 2</t>
  </si>
  <si>
    <t xml:space="preserve">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</si>
  <si>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от  _________  № ___________</t>
  </si>
  <si>
    <t>"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</si>
  <si>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</si>
  <si>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</si>
  <si>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на оснащение  планшетными компьютерами общеобразовательных организаций</t>
  </si>
  <si>
    <t>Субсидии на ремонт подъездов в  многоквартирных домах</t>
  </si>
  <si>
    <t>2 02 30024 04 0012 150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</si>
  <si>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</si>
  <si>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2 02 25304 04 0000 150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</si>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</sst>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3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13">
      <selection activeCell="C124" sqref="C124"/>
    </sheetView>
  </sheetViews>
  <sheetFormatPr defaultColWidth="9.00390625" defaultRowHeight="12.75"/>
  <cols>
    <col min="1" max="1" width="5.125" style="7" customWidth="1"/>
    <col min="2" max="2" width="26.25390625" style="4" customWidth="1"/>
    <col min="3" max="3" width="77.00390625" style="15" customWidth="1"/>
    <col min="4" max="4" width="16.75390625" style="13" customWidth="1"/>
    <col min="5" max="5" width="16.25390625" style="2" customWidth="1"/>
    <col min="6" max="16384" width="9.125" style="2" customWidth="1"/>
  </cols>
  <sheetData>
    <row r="1" spans="3:4" ht="15.75">
      <c r="C1" s="54" t="s">
        <v>197</v>
      </c>
      <c r="D1" s="55"/>
    </row>
    <row r="2" spans="3:4" ht="15.75">
      <c r="C2" s="54" t="s">
        <v>102</v>
      </c>
      <c r="D2" s="56"/>
    </row>
    <row r="3" spans="3:4" ht="15.75">
      <c r="C3" s="54" t="s">
        <v>131</v>
      </c>
      <c r="D3" s="54"/>
    </row>
    <row r="4" spans="3:4" ht="15.75">
      <c r="C4" s="54" t="s">
        <v>198</v>
      </c>
      <c r="D4" s="54"/>
    </row>
    <row r="6" spans="3:4" ht="15.75">
      <c r="C6" s="54" t="s">
        <v>196</v>
      </c>
      <c r="D6" s="55"/>
    </row>
    <row r="7" spans="3:4" ht="15.75">
      <c r="C7" s="54" t="s">
        <v>102</v>
      </c>
      <c r="D7" s="56"/>
    </row>
    <row r="8" spans="3:4" ht="15.75">
      <c r="C8" s="54" t="s">
        <v>131</v>
      </c>
      <c r="D8" s="54"/>
    </row>
    <row r="9" spans="3:4" ht="15.75">
      <c r="C9" s="54" t="s">
        <v>195</v>
      </c>
      <c r="D9" s="54"/>
    </row>
    <row r="10" spans="3:4" ht="15.75">
      <c r="C10" s="54"/>
      <c r="D10" s="54"/>
    </row>
    <row r="11" spans="3:6" ht="15.75">
      <c r="C11" s="72"/>
      <c r="D11" s="73"/>
      <c r="E11" s="22"/>
      <c r="F11" s="13"/>
    </row>
    <row r="12" spans="1:6" ht="16.5">
      <c r="A12" s="58" t="s">
        <v>119</v>
      </c>
      <c r="B12" s="58"/>
      <c r="C12" s="58"/>
      <c r="D12" s="58"/>
      <c r="E12" s="22"/>
      <c r="F12" s="13"/>
    </row>
    <row r="13" spans="2:4" ht="16.5">
      <c r="B13" s="70"/>
      <c r="C13" s="71"/>
      <c r="D13" s="71"/>
    </row>
    <row r="14" spans="2:5" ht="23.25" customHeight="1">
      <c r="B14" s="5"/>
      <c r="C14" s="14"/>
      <c r="D14" s="74" t="s">
        <v>30</v>
      </c>
      <c r="E14" s="74"/>
    </row>
    <row r="15" spans="1:5" s="3" customFormat="1" ht="33" customHeight="1">
      <c r="A15" s="68" t="s">
        <v>6</v>
      </c>
      <c r="B15" s="69"/>
      <c r="C15" s="32" t="s">
        <v>7</v>
      </c>
      <c r="D15" s="57" t="s">
        <v>117</v>
      </c>
      <c r="E15" s="57" t="s">
        <v>118</v>
      </c>
    </row>
    <row r="16" spans="1:5" s="3" customFormat="1" ht="40.5" customHeight="1">
      <c r="A16" s="29" t="s">
        <v>3</v>
      </c>
      <c r="B16" s="30" t="s">
        <v>0</v>
      </c>
      <c r="C16" s="31" t="s">
        <v>77</v>
      </c>
      <c r="D16" s="39">
        <f>SUM(D18+D24+D38+D44+D47+D57+D62+D64+D30+D71+D67)</f>
        <v>1714463.5</v>
      </c>
      <c r="E16" s="39">
        <f>SUM(E18+E24+E38+E44+E47+E57+E62+E64+E30+E71+E67)</f>
        <v>1764349.5</v>
      </c>
    </row>
    <row r="17" spans="1:5" ht="15.75">
      <c r="A17" s="8"/>
      <c r="B17" s="30"/>
      <c r="C17" s="16"/>
      <c r="D17" s="40"/>
      <c r="E17" s="40"/>
    </row>
    <row r="18" spans="1:5" s="1" customFormat="1" ht="21" customHeight="1">
      <c r="A18" s="29" t="s">
        <v>3</v>
      </c>
      <c r="B18" s="30" t="s">
        <v>14</v>
      </c>
      <c r="C18" s="31" t="s">
        <v>78</v>
      </c>
      <c r="D18" s="41">
        <f>SUM(D19)</f>
        <v>484556</v>
      </c>
      <c r="E18" s="41">
        <f>SUM(E19)</f>
        <v>526029</v>
      </c>
    </row>
    <row r="19" spans="1:5" s="1" customFormat="1" ht="21" customHeight="1">
      <c r="A19" s="19" t="s">
        <v>3</v>
      </c>
      <c r="B19" s="36" t="s">
        <v>59</v>
      </c>
      <c r="C19" s="20" t="s">
        <v>60</v>
      </c>
      <c r="D19" s="42">
        <f>SUM(D20:D23)</f>
        <v>484556</v>
      </c>
      <c r="E19" s="42">
        <f>SUM(E20:E23)</f>
        <v>526029</v>
      </c>
    </row>
    <row r="20" spans="1:5" s="1" customFormat="1" ht="63">
      <c r="A20" s="9" t="s">
        <v>3</v>
      </c>
      <c r="B20" s="6" t="s">
        <v>53</v>
      </c>
      <c r="C20" s="25" t="s">
        <v>54</v>
      </c>
      <c r="D20" s="42">
        <v>464101</v>
      </c>
      <c r="E20" s="42">
        <v>503577</v>
      </c>
    </row>
    <row r="21" spans="1:5" s="1" customFormat="1" ht="94.5">
      <c r="A21" s="9" t="s">
        <v>3</v>
      </c>
      <c r="B21" s="6" t="s">
        <v>55</v>
      </c>
      <c r="C21" s="25" t="s">
        <v>56</v>
      </c>
      <c r="D21" s="42">
        <v>3213</v>
      </c>
      <c r="E21" s="42">
        <v>3506</v>
      </c>
    </row>
    <row r="22" spans="1:5" s="1" customFormat="1" ht="47.25">
      <c r="A22" s="9" t="s">
        <v>3</v>
      </c>
      <c r="B22" s="6" t="s">
        <v>57</v>
      </c>
      <c r="C22" s="25" t="s">
        <v>58</v>
      </c>
      <c r="D22" s="42">
        <v>17242</v>
      </c>
      <c r="E22" s="42">
        <v>18819</v>
      </c>
    </row>
    <row r="23" spans="1:5" s="1" customFormat="1" ht="78.75">
      <c r="A23" s="9" t="s">
        <v>3</v>
      </c>
      <c r="B23" s="6" t="s">
        <v>189</v>
      </c>
      <c r="C23" s="25" t="s">
        <v>190</v>
      </c>
      <c r="D23" s="42">
        <v>0</v>
      </c>
      <c r="E23" s="42">
        <v>127</v>
      </c>
    </row>
    <row r="24" spans="1:5" s="1" customFormat="1" ht="31.5">
      <c r="A24" s="35" t="s">
        <v>3</v>
      </c>
      <c r="B24" s="33" t="s">
        <v>74</v>
      </c>
      <c r="C24" s="38" t="s">
        <v>79</v>
      </c>
      <c r="D24" s="41">
        <f>SUM(D25)</f>
        <v>3716</v>
      </c>
      <c r="E24" s="41">
        <f>SUM(E25)</f>
        <v>3763</v>
      </c>
    </row>
    <row r="25" spans="1:5" s="1" customFormat="1" ht="31.5">
      <c r="A25" s="19" t="s">
        <v>3</v>
      </c>
      <c r="B25" s="37" t="s">
        <v>75</v>
      </c>
      <c r="C25" s="20" t="s">
        <v>76</v>
      </c>
      <c r="D25" s="42">
        <f>SUM(D26:D29)</f>
        <v>3716</v>
      </c>
      <c r="E25" s="42">
        <f>SUM(E26:E29)</f>
        <v>3763</v>
      </c>
    </row>
    <row r="26" spans="1:5" s="1" customFormat="1" ht="78.75">
      <c r="A26" s="19" t="s">
        <v>3</v>
      </c>
      <c r="B26" s="37" t="s">
        <v>85</v>
      </c>
      <c r="C26" s="66" t="s">
        <v>88</v>
      </c>
      <c r="D26" s="42">
        <v>1629</v>
      </c>
      <c r="E26" s="42">
        <v>1649</v>
      </c>
    </row>
    <row r="27" spans="1:5" s="1" customFormat="1" ht="78.75">
      <c r="A27" s="19" t="s">
        <v>3</v>
      </c>
      <c r="B27" s="37" t="s">
        <v>86</v>
      </c>
      <c r="C27" s="20" t="s">
        <v>101</v>
      </c>
      <c r="D27" s="42">
        <v>12</v>
      </c>
      <c r="E27" s="42">
        <v>12</v>
      </c>
    </row>
    <row r="28" spans="1:5" s="1" customFormat="1" ht="63">
      <c r="A28" s="19" t="s">
        <v>3</v>
      </c>
      <c r="B28" s="37" t="s">
        <v>87</v>
      </c>
      <c r="C28" s="20" t="s">
        <v>89</v>
      </c>
      <c r="D28" s="42">
        <v>2365</v>
      </c>
      <c r="E28" s="42">
        <v>2392</v>
      </c>
    </row>
    <row r="29" spans="1:5" s="1" customFormat="1" ht="63">
      <c r="A29" s="19" t="s">
        <v>3</v>
      </c>
      <c r="B29" s="37" t="s">
        <v>99</v>
      </c>
      <c r="C29" s="20" t="s">
        <v>100</v>
      </c>
      <c r="D29" s="42">
        <v>-290</v>
      </c>
      <c r="E29" s="42">
        <v>-290</v>
      </c>
    </row>
    <row r="30" spans="1:5" s="1" customFormat="1" ht="15.75">
      <c r="A30" s="29" t="s">
        <v>3</v>
      </c>
      <c r="B30" s="30" t="s">
        <v>16</v>
      </c>
      <c r="C30" s="31" t="s">
        <v>15</v>
      </c>
      <c r="D30" s="39">
        <f>SUM(D34,D31,D36)</f>
        <v>574753</v>
      </c>
      <c r="E30" s="39">
        <f>SUM(E34,E31,E36)</f>
        <v>609901</v>
      </c>
    </row>
    <row r="31" spans="1:5" s="1" customFormat="1" ht="31.5">
      <c r="A31" s="29" t="s">
        <v>3</v>
      </c>
      <c r="B31" s="30" t="s">
        <v>69</v>
      </c>
      <c r="C31" s="38" t="s">
        <v>107</v>
      </c>
      <c r="D31" s="39">
        <f>SUM(D32:D33)</f>
        <v>539846</v>
      </c>
      <c r="E31" s="39">
        <f>SUM(E32:E33)</f>
        <v>578961</v>
      </c>
    </row>
    <row r="32" spans="1:5" s="1" customFormat="1" ht="31.5">
      <c r="A32" s="19" t="s">
        <v>3</v>
      </c>
      <c r="B32" s="36" t="s">
        <v>70</v>
      </c>
      <c r="C32" s="20" t="s">
        <v>71</v>
      </c>
      <c r="D32" s="42">
        <v>453036</v>
      </c>
      <c r="E32" s="42">
        <v>485317</v>
      </c>
    </row>
    <row r="33" spans="1:5" s="1" customFormat="1" ht="63">
      <c r="A33" s="19" t="s">
        <v>3</v>
      </c>
      <c r="B33" s="36" t="s">
        <v>72</v>
      </c>
      <c r="C33" s="20" t="s">
        <v>110</v>
      </c>
      <c r="D33" s="42">
        <v>86810</v>
      </c>
      <c r="E33" s="42">
        <v>93644</v>
      </c>
    </row>
    <row r="34" spans="1:5" s="1" customFormat="1" ht="31.5">
      <c r="A34" s="35" t="s">
        <v>3</v>
      </c>
      <c r="B34" s="34" t="s">
        <v>9</v>
      </c>
      <c r="C34" s="38" t="s">
        <v>5</v>
      </c>
      <c r="D34" s="41">
        <f>SUM(D35)</f>
        <v>9996</v>
      </c>
      <c r="E34" s="41">
        <f>SUM(E35)</f>
        <v>0</v>
      </c>
    </row>
    <row r="35" spans="1:5" s="1" customFormat="1" ht="15.75">
      <c r="A35" s="19" t="s">
        <v>3</v>
      </c>
      <c r="B35" s="6" t="s">
        <v>51</v>
      </c>
      <c r="C35" s="17" t="s">
        <v>5</v>
      </c>
      <c r="D35" s="42">
        <v>9996</v>
      </c>
      <c r="E35" s="42">
        <v>0</v>
      </c>
    </row>
    <row r="36" spans="1:5" ht="31.5">
      <c r="A36" s="35" t="s">
        <v>3</v>
      </c>
      <c r="B36" s="34" t="s">
        <v>83</v>
      </c>
      <c r="C36" s="38" t="s">
        <v>84</v>
      </c>
      <c r="D36" s="43">
        <f>SUM(D37)</f>
        <v>24911</v>
      </c>
      <c r="E36" s="43">
        <f>SUM(E37)</f>
        <v>30940</v>
      </c>
    </row>
    <row r="37" spans="1:5" ht="31.5">
      <c r="A37" s="19" t="s">
        <v>3</v>
      </c>
      <c r="B37" s="36" t="s">
        <v>80</v>
      </c>
      <c r="C37" s="20" t="s">
        <v>82</v>
      </c>
      <c r="D37" s="44">
        <v>24911</v>
      </c>
      <c r="E37" s="44">
        <v>30940</v>
      </c>
    </row>
    <row r="38" spans="1:5" s="1" customFormat="1" ht="15.75">
      <c r="A38" s="29" t="s">
        <v>3</v>
      </c>
      <c r="B38" s="30" t="s">
        <v>18</v>
      </c>
      <c r="C38" s="31" t="s">
        <v>17</v>
      </c>
      <c r="D38" s="39">
        <f>SUM(D41,D39)</f>
        <v>291549</v>
      </c>
      <c r="E38" s="39">
        <f>SUM(E41,E39)</f>
        <v>291549</v>
      </c>
    </row>
    <row r="39" spans="1:5" ht="15.75">
      <c r="A39" s="35" t="s">
        <v>3</v>
      </c>
      <c r="B39" s="34" t="s">
        <v>10</v>
      </c>
      <c r="C39" s="21" t="s">
        <v>12</v>
      </c>
      <c r="D39" s="45">
        <f>SUM(D40)</f>
        <v>121776</v>
      </c>
      <c r="E39" s="45">
        <f>SUM(E40)</f>
        <v>121776</v>
      </c>
    </row>
    <row r="40" spans="1:5" ht="47.25">
      <c r="A40" s="9" t="s">
        <v>3</v>
      </c>
      <c r="B40" s="6" t="s">
        <v>35</v>
      </c>
      <c r="C40" s="17" t="s">
        <v>52</v>
      </c>
      <c r="D40" s="46">
        <v>121776</v>
      </c>
      <c r="E40" s="46">
        <v>121776</v>
      </c>
    </row>
    <row r="41" spans="1:5" ht="19.5" customHeight="1">
      <c r="A41" s="35" t="s">
        <v>3</v>
      </c>
      <c r="B41" s="34" t="s">
        <v>11</v>
      </c>
      <c r="C41" s="38" t="s">
        <v>19</v>
      </c>
      <c r="D41" s="41">
        <f>SUM(D42:D43)</f>
        <v>169773</v>
      </c>
      <c r="E41" s="41">
        <f>SUM(E42:E43)</f>
        <v>169773</v>
      </c>
    </row>
    <row r="42" spans="1:5" ht="44.25" customHeight="1">
      <c r="A42" s="9" t="s">
        <v>3</v>
      </c>
      <c r="B42" s="6" t="s">
        <v>91</v>
      </c>
      <c r="C42" s="28" t="s">
        <v>90</v>
      </c>
      <c r="D42" s="46">
        <v>158802</v>
      </c>
      <c r="E42" s="46">
        <v>158802</v>
      </c>
    </row>
    <row r="43" spans="1:5" s="1" customFormat="1" ht="39.75" customHeight="1">
      <c r="A43" s="9" t="s">
        <v>3</v>
      </c>
      <c r="B43" s="6" t="s">
        <v>93</v>
      </c>
      <c r="C43" s="17" t="s">
        <v>92</v>
      </c>
      <c r="D43" s="46">
        <v>10971</v>
      </c>
      <c r="E43" s="46">
        <v>10971</v>
      </c>
    </row>
    <row r="44" spans="1:5" s="1" customFormat="1" ht="23.25" customHeight="1">
      <c r="A44" s="29" t="s">
        <v>3</v>
      </c>
      <c r="B44" s="30" t="s">
        <v>1</v>
      </c>
      <c r="C44" s="31" t="s">
        <v>44</v>
      </c>
      <c r="D44" s="39">
        <f>SUM(D45:D46)</f>
        <v>17509</v>
      </c>
      <c r="E44" s="39">
        <f>SUM(E45:E46)</f>
        <v>18209</v>
      </c>
    </row>
    <row r="45" spans="1:5" ht="47.25">
      <c r="A45" s="9" t="s">
        <v>3</v>
      </c>
      <c r="B45" s="6" t="s">
        <v>2</v>
      </c>
      <c r="C45" s="17" t="s">
        <v>48</v>
      </c>
      <c r="D45" s="46">
        <v>17489</v>
      </c>
      <c r="E45" s="46">
        <v>18189</v>
      </c>
    </row>
    <row r="46" spans="1:5" ht="36.75" customHeight="1">
      <c r="A46" s="9" t="s">
        <v>3</v>
      </c>
      <c r="B46" s="6" t="s">
        <v>13</v>
      </c>
      <c r="C46" s="17" t="s">
        <v>41</v>
      </c>
      <c r="D46" s="46">
        <v>20</v>
      </c>
      <c r="E46" s="46">
        <v>20</v>
      </c>
    </row>
    <row r="47" spans="1:5" s="1" customFormat="1" ht="31.5">
      <c r="A47" s="29" t="s">
        <v>3</v>
      </c>
      <c r="B47" s="30" t="s">
        <v>21</v>
      </c>
      <c r="C47" s="16" t="s">
        <v>20</v>
      </c>
      <c r="D47" s="39">
        <f>SUM(D48:D52)</f>
        <v>313450.5</v>
      </c>
      <c r="E47" s="39">
        <f>SUM(E48:E52)</f>
        <v>289968.5</v>
      </c>
    </row>
    <row r="48" spans="1:5" s="1" customFormat="1" ht="69" customHeight="1">
      <c r="A48" s="9" t="s">
        <v>3</v>
      </c>
      <c r="B48" s="6" t="s">
        <v>81</v>
      </c>
      <c r="C48" s="17" t="s">
        <v>43</v>
      </c>
      <c r="D48" s="47">
        <v>232693.5</v>
      </c>
      <c r="E48" s="47">
        <v>212693.5</v>
      </c>
    </row>
    <row r="49" spans="1:5" s="1" customFormat="1" ht="69.75" customHeight="1">
      <c r="A49" s="9" t="s">
        <v>3</v>
      </c>
      <c r="B49" s="6" t="s">
        <v>61</v>
      </c>
      <c r="C49" s="17" t="s">
        <v>45</v>
      </c>
      <c r="D49" s="46">
        <v>25300</v>
      </c>
      <c r="E49" s="46">
        <v>25300</v>
      </c>
    </row>
    <row r="50" spans="1:5" s="1" customFormat="1" ht="36.75" customHeight="1">
      <c r="A50" s="9" t="s">
        <v>3</v>
      </c>
      <c r="B50" s="6" t="s">
        <v>94</v>
      </c>
      <c r="C50" s="17" t="s">
        <v>95</v>
      </c>
      <c r="D50" s="46">
        <v>19050</v>
      </c>
      <c r="E50" s="46">
        <v>16190</v>
      </c>
    </row>
    <row r="51" spans="1:5" s="1" customFormat="1" ht="50.25" customHeight="1">
      <c r="A51" s="9" t="s">
        <v>3</v>
      </c>
      <c r="B51" s="6" t="s">
        <v>34</v>
      </c>
      <c r="C51" s="17" t="s">
        <v>42</v>
      </c>
      <c r="D51" s="46">
        <v>622</v>
      </c>
      <c r="E51" s="46">
        <v>0</v>
      </c>
    </row>
    <row r="52" spans="1:5" s="1" customFormat="1" ht="78.75">
      <c r="A52" s="9" t="s">
        <v>3</v>
      </c>
      <c r="B52" s="6" t="s">
        <v>33</v>
      </c>
      <c r="C52" s="17" t="s">
        <v>46</v>
      </c>
      <c r="D52" s="46">
        <v>35785</v>
      </c>
      <c r="E52" s="46">
        <v>35785</v>
      </c>
    </row>
    <row r="53" spans="1:5" s="1" customFormat="1" ht="27" customHeight="1">
      <c r="A53" s="9" t="s">
        <v>3</v>
      </c>
      <c r="B53" s="6" t="s">
        <v>138</v>
      </c>
      <c r="C53" s="17" t="s">
        <v>139</v>
      </c>
      <c r="D53" s="46">
        <v>34040</v>
      </c>
      <c r="E53" s="46">
        <v>34040</v>
      </c>
    </row>
    <row r="54" spans="1:5" s="1" customFormat="1" ht="48.75" customHeight="1">
      <c r="A54" s="9" t="s">
        <v>3</v>
      </c>
      <c r="B54" s="6" t="s">
        <v>140</v>
      </c>
      <c r="C54" s="61" t="s">
        <v>141</v>
      </c>
      <c r="D54" s="46">
        <v>500</v>
      </c>
      <c r="E54" s="46">
        <v>500</v>
      </c>
    </row>
    <row r="55" spans="1:5" s="1" customFormat="1" ht="23.25" customHeight="1">
      <c r="A55" s="9" t="s">
        <v>3</v>
      </c>
      <c r="B55" s="6" t="s">
        <v>142</v>
      </c>
      <c r="C55" s="62" t="s">
        <v>143</v>
      </c>
      <c r="D55" s="46">
        <v>1245</v>
      </c>
      <c r="E55" s="46">
        <v>1245</v>
      </c>
    </row>
    <row r="56" spans="1:5" s="1" customFormat="1" ht="31.5">
      <c r="A56" s="9" t="s">
        <v>3</v>
      </c>
      <c r="B56" s="6" t="s">
        <v>144</v>
      </c>
      <c r="C56" s="61" t="s">
        <v>145</v>
      </c>
      <c r="D56" s="46">
        <v>0</v>
      </c>
      <c r="E56" s="46">
        <v>0</v>
      </c>
    </row>
    <row r="57" spans="1:5" s="1" customFormat="1" ht="18.75" customHeight="1">
      <c r="A57" s="29" t="s">
        <v>3</v>
      </c>
      <c r="B57" s="30" t="s">
        <v>24</v>
      </c>
      <c r="C57" s="31" t="s">
        <v>23</v>
      </c>
      <c r="D57" s="40">
        <f>SUM(D58)</f>
        <v>567</v>
      </c>
      <c r="E57" s="40">
        <f>SUM(E58)</f>
        <v>567</v>
      </c>
    </row>
    <row r="58" spans="1:5" s="1" customFormat="1" ht="19.5" customHeight="1">
      <c r="A58" s="9" t="s">
        <v>3</v>
      </c>
      <c r="B58" s="6" t="s">
        <v>25</v>
      </c>
      <c r="C58" s="17" t="s">
        <v>22</v>
      </c>
      <c r="D58" s="46">
        <f>SUM(D59:D61)</f>
        <v>567</v>
      </c>
      <c r="E58" s="46">
        <f>SUM(E59:E61)</f>
        <v>567</v>
      </c>
    </row>
    <row r="59" spans="1:5" s="18" customFormat="1" ht="31.5">
      <c r="A59" s="9" t="s">
        <v>3</v>
      </c>
      <c r="B59" s="6" t="s">
        <v>62</v>
      </c>
      <c r="C59" s="17" t="s">
        <v>63</v>
      </c>
      <c r="D59" s="48">
        <v>79.4</v>
      </c>
      <c r="E59" s="48">
        <v>79.4</v>
      </c>
    </row>
    <row r="60" spans="1:5" s="18" customFormat="1" ht="21" customHeight="1">
      <c r="A60" s="9" t="s">
        <v>3</v>
      </c>
      <c r="B60" s="6" t="s">
        <v>64</v>
      </c>
      <c r="C60" s="17" t="s">
        <v>65</v>
      </c>
      <c r="D60" s="48">
        <v>34</v>
      </c>
      <c r="E60" s="48">
        <v>34</v>
      </c>
    </row>
    <row r="61" spans="1:5" s="18" customFormat="1" ht="19.5" customHeight="1">
      <c r="A61" s="9" t="s">
        <v>3</v>
      </c>
      <c r="B61" s="6" t="s">
        <v>109</v>
      </c>
      <c r="C61" s="17" t="s">
        <v>108</v>
      </c>
      <c r="D61" s="48">
        <v>453.6</v>
      </c>
      <c r="E61" s="48">
        <v>453.6</v>
      </c>
    </row>
    <row r="62" spans="1:5" s="18" customFormat="1" ht="31.5">
      <c r="A62" s="35" t="s">
        <v>3</v>
      </c>
      <c r="B62" s="34" t="s">
        <v>103</v>
      </c>
      <c r="C62" s="38" t="s">
        <v>104</v>
      </c>
      <c r="D62" s="49">
        <f>SUM(D63)</f>
        <v>13864</v>
      </c>
      <c r="E62" s="49">
        <f>SUM(E63)</f>
        <v>13864</v>
      </c>
    </row>
    <row r="63" spans="1:5" s="18" customFormat="1" ht="31.5">
      <c r="A63" s="27" t="s">
        <v>3</v>
      </c>
      <c r="B63" s="26" t="s">
        <v>105</v>
      </c>
      <c r="C63" s="17" t="s">
        <v>106</v>
      </c>
      <c r="D63" s="48">
        <v>13864</v>
      </c>
      <c r="E63" s="48">
        <v>13864</v>
      </c>
    </row>
    <row r="64" spans="1:5" s="1" customFormat="1" ht="31.5">
      <c r="A64" s="29" t="s">
        <v>3</v>
      </c>
      <c r="B64" s="30" t="s">
        <v>27</v>
      </c>
      <c r="C64" s="31" t="s">
        <v>26</v>
      </c>
      <c r="D64" s="39">
        <f>SUM(D65:D66)</f>
        <v>10000</v>
      </c>
      <c r="E64" s="39">
        <f>SUM(E65:E66)</f>
        <v>6000</v>
      </c>
    </row>
    <row r="65" spans="1:5" ht="78.75">
      <c r="A65" s="9" t="s">
        <v>3</v>
      </c>
      <c r="B65" s="6" t="s">
        <v>66</v>
      </c>
      <c r="C65" s="24" t="s">
        <v>47</v>
      </c>
      <c r="D65" s="46">
        <v>5000</v>
      </c>
      <c r="E65" s="46">
        <v>3000</v>
      </c>
    </row>
    <row r="66" spans="1:5" ht="47.25">
      <c r="A66" s="9" t="s">
        <v>3</v>
      </c>
      <c r="B66" s="6" t="s">
        <v>67</v>
      </c>
      <c r="C66" s="17" t="s">
        <v>68</v>
      </c>
      <c r="D66" s="48">
        <v>5000</v>
      </c>
      <c r="E66" s="48">
        <v>3000</v>
      </c>
    </row>
    <row r="67" spans="1:5" ht="22.5" customHeight="1">
      <c r="A67" s="29" t="s">
        <v>3</v>
      </c>
      <c r="B67" s="30" t="s">
        <v>29</v>
      </c>
      <c r="C67" s="31" t="s">
        <v>28</v>
      </c>
      <c r="D67" s="40">
        <f>SUM(D68:D70)</f>
        <v>163</v>
      </c>
      <c r="E67" s="40">
        <f>SUM(E68:E70)</f>
        <v>163</v>
      </c>
    </row>
    <row r="68" spans="1:5" s="1" customFormat="1" ht="180.75" customHeight="1">
      <c r="A68" s="19" t="s">
        <v>3</v>
      </c>
      <c r="B68" s="6" t="s">
        <v>132</v>
      </c>
      <c r="C68" s="17" t="s">
        <v>133</v>
      </c>
      <c r="D68" s="42">
        <v>15</v>
      </c>
      <c r="E68" s="42">
        <v>15</v>
      </c>
    </row>
    <row r="69" spans="1:5" ht="78.75">
      <c r="A69" s="9" t="s">
        <v>3</v>
      </c>
      <c r="B69" s="6" t="s">
        <v>115</v>
      </c>
      <c r="C69" s="17" t="s">
        <v>116</v>
      </c>
      <c r="D69" s="46">
        <v>74</v>
      </c>
      <c r="E69" s="46">
        <v>74</v>
      </c>
    </row>
    <row r="70" spans="1:5" ht="72" customHeight="1">
      <c r="A70" s="9" t="s">
        <v>3</v>
      </c>
      <c r="B70" s="6" t="s">
        <v>191</v>
      </c>
      <c r="C70" s="17" t="s">
        <v>192</v>
      </c>
      <c r="D70" s="46">
        <v>74</v>
      </c>
      <c r="E70" s="46">
        <v>74</v>
      </c>
    </row>
    <row r="71" spans="1:5" ht="15.75">
      <c r="A71" s="8" t="s">
        <v>3</v>
      </c>
      <c r="B71" s="53" t="s">
        <v>111</v>
      </c>
      <c r="C71" s="16" t="s">
        <v>112</v>
      </c>
      <c r="D71" s="51">
        <f>SUM(D72)</f>
        <v>4336</v>
      </c>
      <c r="E71" s="51">
        <f>SUM(E72)</f>
        <v>4336</v>
      </c>
    </row>
    <row r="72" spans="1:5" ht="15.75">
      <c r="A72" s="9" t="s">
        <v>3</v>
      </c>
      <c r="B72" s="6" t="s">
        <v>113</v>
      </c>
      <c r="C72" s="17" t="s">
        <v>114</v>
      </c>
      <c r="D72" s="52">
        <v>4336</v>
      </c>
      <c r="E72" s="52">
        <v>4336</v>
      </c>
    </row>
    <row r="73" spans="1:5" ht="23.25" customHeight="1">
      <c r="A73" s="29" t="s">
        <v>3</v>
      </c>
      <c r="B73" s="30" t="s">
        <v>49</v>
      </c>
      <c r="C73" s="31" t="s">
        <v>50</v>
      </c>
      <c r="D73" s="41">
        <f>SUM(D74)</f>
        <v>1634726.07</v>
      </c>
      <c r="E73" s="41">
        <f>SUM(E74)</f>
        <v>2378928.9</v>
      </c>
    </row>
    <row r="74" spans="1:5" ht="31.5">
      <c r="A74" s="29" t="s">
        <v>3</v>
      </c>
      <c r="B74" s="30" t="s">
        <v>4</v>
      </c>
      <c r="C74" s="16" t="s">
        <v>8</v>
      </c>
      <c r="D74" s="41">
        <f>SUM(D75,D77,D92)</f>
        <v>1634726.07</v>
      </c>
      <c r="E74" s="41">
        <f>SUM(E75,E77,E92)</f>
        <v>2378928.9</v>
      </c>
    </row>
    <row r="75" spans="1:10" ht="27.75" customHeight="1">
      <c r="A75" s="35" t="s">
        <v>3</v>
      </c>
      <c r="B75" s="34" t="s">
        <v>185</v>
      </c>
      <c r="C75" s="38" t="s">
        <v>186</v>
      </c>
      <c r="D75" s="50">
        <v>0</v>
      </c>
      <c r="E75" s="39">
        <f>SUM(E76)</f>
        <v>2747</v>
      </c>
      <c r="J75" s="64"/>
    </row>
    <row r="76" spans="1:5" ht="32.25" customHeight="1">
      <c r="A76" s="27" t="s">
        <v>3</v>
      </c>
      <c r="B76" s="6" t="s">
        <v>187</v>
      </c>
      <c r="C76" s="20" t="s">
        <v>188</v>
      </c>
      <c r="D76" s="60">
        <v>0</v>
      </c>
      <c r="E76" s="65">
        <v>2747</v>
      </c>
    </row>
    <row r="77" spans="1:5" s="1" customFormat="1" ht="42" customHeight="1">
      <c r="A77" s="35" t="s">
        <v>3</v>
      </c>
      <c r="B77" s="34" t="s">
        <v>120</v>
      </c>
      <c r="C77" s="21" t="s">
        <v>97</v>
      </c>
      <c r="D77" s="50">
        <f>SUM(D78:D82)</f>
        <v>209158.07</v>
      </c>
      <c r="E77" s="50">
        <f>SUM(E78:E82)</f>
        <v>967331.9</v>
      </c>
    </row>
    <row r="78" spans="1:5" s="1" customFormat="1" ht="86.25" customHeight="1">
      <c r="A78" s="19" t="s">
        <v>3</v>
      </c>
      <c r="B78" s="36" t="s">
        <v>134</v>
      </c>
      <c r="C78" s="20" t="s">
        <v>135</v>
      </c>
      <c r="D78" s="60">
        <v>17690</v>
      </c>
      <c r="E78" s="60">
        <v>36592</v>
      </c>
    </row>
    <row r="79" spans="1:5" s="1" customFormat="1" ht="52.5" customHeight="1">
      <c r="A79" s="19" t="s">
        <v>3</v>
      </c>
      <c r="B79" s="59" t="s">
        <v>200</v>
      </c>
      <c r="C79" s="20" t="s">
        <v>201</v>
      </c>
      <c r="D79" s="60">
        <v>6763.64</v>
      </c>
      <c r="E79" s="60">
        <v>0</v>
      </c>
    </row>
    <row r="80" spans="1:5" s="1" customFormat="1" ht="52.5" customHeight="1">
      <c r="A80" s="19" t="s">
        <v>3</v>
      </c>
      <c r="B80" s="36" t="s">
        <v>206</v>
      </c>
      <c r="C80" s="20" t="s">
        <v>207</v>
      </c>
      <c r="D80" s="60">
        <v>49736</v>
      </c>
      <c r="E80" s="60">
        <v>42136</v>
      </c>
    </row>
    <row r="81" spans="1:5" s="1" customFormat="1" ht="90.75" customHeight="1">
      <c r="A81" s="19" t="s">
        <v>3</v>
      </c>
      <c r="B81" s="36" t="s">
        <v>136</v>
      </c>
      <c r="C81" s="20" t="s">
        <v>137</v>
      </c>
      <c r="D81" s="60">
        <v>55932</v>
      </c>
      <c r="E81" s="60">
        <v>55299.9</v>
      </c>
    </row>
    <row r="82" spans="1:5" s="1" customFormat="1" ht="26.25" customHeight="1">
      <c r="A82" s="19" t="s">
        <v>32</v>
      </c>
      <c r="B82" s="36" t="s">
        <v>121</v>
      </c>
      <c r="C82" s="20" t="s">
        <v>98</v>
      </c>
      <c r="D82" s="42">
        <f>SUM(D83:D91)</f>
        <v>79036.43</v>
      </c>
      <c r="E82" s="42">
        <f>SUM(E83:E91)</f>
        <v>833304</v>
      </c>
    </row>
    <row r="83" spans="1:5" s="1" customFormat="1" ht="35.25" customHeight="1">
      <c r="A83" s="19" t="s">
        <v>3</v>
      </c>
      <c r="B83" s="36" t="s">
        <v>146</v>
      </c>
      <c r="C83" s="20" t="s">
        <v>147</v>
      </c>
      <c r="D83" s="42">
        <v>15817</v>
      </c>
      <c r="E83" s="42">
        <v>15817</v>
      </c>
    </row>
    <row r="84" spans="1:5" s="1" customFormat="1" ht="30" customHeight="1">
      <c r="A84" s="19" t="s">
        <v>3</v>
      </c>
      <c r="B84" s="36" t="s">
        <v>148</v>
      </c>
      <c r="C84" s="20" t="s">
        <v>149</v>
      </c>
      <c r="D84" s="42">
        <v>4944</v>
      </c>
      <c r="E84" s="42">
        <v>4944</v>
      </c>
    </row>
    <row r="85" spans="1:5" s="1" customFormat="1" ht="26.25" customHeight="1">
      <c r="A85" s="19" t="s">
        <v>3</v>
      </c>
      <c r="B85" s="36" t="s">
        <v>150</v>
      </c>
      <c r="C85" s="20" t="s">
        <v>203</v>
      </c>
      <c r="D85" s="42">
        <v>363.43</v>
      </c>
      <c r="E85" s="42">
        <v>0</v>
      </c>
    </row>
    <row r="86" spans="1:5" s="1" customFormat="1" ht="26.25" customHeight="1">
      <c r="A86" s="19" t="s">
        <v>3</v>
      </c>
      <c r="B86" s="36" t="s">
        <v>151</v>
      </c>
      <c r="C86" s="20" t="s">
        <v>152</v>
      </c>
      <c r="D86" s="42">
        <v>13292</v>
      </c>
      <c r="E86" s="42">
        <v>124530</v>
      </c>
    </row>
    <row r="87" spans="1:5" s="1" customFormat="1" ht="26.25" customHeight="1">
      <c r="A87" s="19" t="s">
        <v>3</v>
      </c>
      <c r="B87" s="36" t="s">
        <v>153</v>
      </c>
      <c r="C87" s="20" t="s">
        <v>154</v>
      </c>
      <c r="D87" s="42">
        <v>17418</v>
      </c>
      <c r="E87" s="42">
        <v>363010</v>
      </c>
    </row>
    <row r="88" spans="1:5" s="1" customFormat="1" ht="42" customHeight="1">
      <c r="A88" s="19" t="s">
        <v>32</v>
      </c>
      <c r="B88" s="36" t="s">
        <v>155</v>
      </c>
      <c r="C88" s="20" t="s">
        <v>156</v>
      </c>
      <c r="D88" s="42">
        <v>23910</v>
      </c>
      <c r="E88" s="42">
        <v>297725</v>
      </c>
    </row>
    <row r="89" spans="1:5" s="1" customFormat="1" ht="37.5" customHeight="1">
      <c r="A89" s="19" t="s">
        <v>3</v>
      </c>
      <c r="B89" s="36" t="s">
        <v>157</v>
      </c>
      <c r="C89" s="20" t="s">
        <v>202</v>
      </c>
      <c r="D89" s="42">
        <v>3292</v>
      </c>
      <c r="E89" s="42">
        <v>7146</v>
      </c>
    </row>
    <row r="90" spans="1:5" s="1" customFormat="1" ht="37.5" customHeight="1">
      <c r="A90" s="19" t="s">
        <v>3</v>
      </c>
      <c r="B90" s="36" t="s">
        <v>158</v>
      </c>
      <c r="C90" s="20" t="s">
        <v>159</v>
      </c>
      <c r="D90" s="42">
        <v>0</v>
      </c>
      <c r="E90" s="42">
        <v>19257</v>
      </c>
    </row>
    <row r="91" spans="1:5" s="1" customFormat="1" ht="92.25" customHeight="1">
      <c r="A91" s="19" t="s">
        <v>3</v>
      </c>
      <c r="B91" s="36" t="s">
        <v>160</v>
      </c>
      <c r="C91" s="20" t="s">
        <v>161</v>
      </c>
      <c r="D91" s="42">
        <v>0</v>
      </c>
      <c r="E91" s="42">
        <v>875</v>
      </c>
    </row>
    <row r="92" spans="1:5" s="1" customFormat="1" ht="31.5">
      <c r="A92" s="35" t="s">
        <v>3</v>
      </c>
      <c r="B92" s="34" t="s">
        <v>122</v>
      </c>
      <c r="C92" s="21" t="s">
        <v>36</v>
      </c>
      <c r="D92" s="41">
        <f>SUM(D93,D96,D105,D106,D107,D108,D109,D110)</f>
        <v>1425568</v>
      </c>
      <c r="E92" s="41">
        <f>SUM(E93,E96,E105,E106,E107,E108,E109,E110)</f>
        <v>1408850</v>
      </c>
    </row>
    <row r="93" spans="1:5" s="1" customFormat="1" ht="31.5">
      <c r="A93" s="19" t="s">
        <v>3</v>
      </c>
      <c r="B93" s="36" t="s">
        <v>123</v>
      </c>
      <c r="C93" s="20" t="s">
        <v>38</v>
      </c>
      <c r="D93" s="47">
        <f>SUM(D94:D95)</f>
        <v>34935</v>
      </c>
      <c r="E93" s="47">
        <f>SUM(E94:E95)</f>
        <v>36267</v>
      </c>
    </row>
    <row r="94" spans="1:5" s="1" customFormat="1" ht="40.5" customHeight="1">
      <c r="A94" s="19" t="s">
        <v>3</v>
      </c>
      <c r="B94" s="36" t="s">
        <v>173</v>
      </c>
      <c r="C94" s="61" t="s">
        <v>175</v>
      </c>
      <c r="D94" s="47">
        <v>31738</v>
      </c>
      <c r="E94" s="47">
        <v>33070</v>
      </c>
    </row>
    <row r="95" spans="1:5" s="1" customFormat="1" ht="33" customHeight="1">
      <c r="A95" s="19" t="s">
        <v>3</v>
      </c>
      <c r="B95" s="36" t="s">
        <v>174</v>
      </c>
      <c r="C95" s="61" t="s">
        <v>176</v>
      </c>
      <c r="D95" s="47">
        <v>3197</v>
      </c>
      <c r="E95" s="47">
        <v>3197</v>
      </c>
    </row>
    <row r="96" spans="1:5" s="1" customFormat="1" ht="31.5">
      <c r="A96" s="19" t="s">
        <v>3</v>
      </c>
      <c r="B96" s="36" t="s">
        <v>124</v>
      </c>
      <c r="C96" s="20" t="s">
        <v>40</v>
      </c>
      <c r="D96" s="47">
        <f>SUM(D97:D104)</f>
        <v>38874</v>
      </c>
      <c r="E96" s="47">
        <f>SUM(E97:E104)</f>
        <v>38879</v>
      </c>
    </row>
    <row r="97" spans="1:5" s="1" customFormat="1" ht="94.5">
      <c r="A97" s="19" t="s">
        <v>3</v>
      </c>
      <c r="B97" s="36" t="s">
        <v>162</v>
      </c>
      <c r="C97" s="61" t="s">
        <v>163</v>
      </c>
      <c r="D97" s="47">
        <v>0</v>
      </c>
      <c r="E97" s="47">
        <v>0</v>
      </c>
    </row>
    <row r="98" spans="1:5" s="1" customFormat="1" ht="63">
      <c r="A98" s="19" t="s">
        <v>3</v>
      </c>
      <c r="B98" s="36" t="s">
        <v>164</v>
      </c>
      <c r="C98" s="61" t="s">
        <v>165</v>
      </c>
      <c r="D98" s="47">
        <v>2460</v>
      </c>
      <c r="E98" s="47">
        <v>2465</v>
      </c>
    </row>
    <row r="99" spans="1:5" s="1" customFormat="1" ht="63">
      <c r="A99" s="19" t="s">
        <v>3</v>
      </c>
      <c r="B99" s="36" t="s">
        <v>166</v>
      </c>
      <c r="C99" s="61" t="s">
        <v>167</v>
      </c>
      <c r="D99" s="47">
        <v>4334</v>
      </c>
      <c r="E99" s="47">
        <v>4334</v>
      </c>
    </row>
    <row r="100" spans="1:5" s="1" customFormat="1" ht="48" customHeight="1">
      <c r="A100" s="19" t="s">
        <v>3</v>
      </c>
      <c r="B100" s="36" t="s">
        <v>168</v>
      </c>
      <c r="C100" s="61" t="s">
        <v>208</v>
      </c>
      <c r="D100" s="47">
        <v>1636</v>
      </c>
      <c r="E100" s="47">
        <v>1636</v>
      </c>
    </row>
    <row r="101" spans="1:5" s="1" customFormat="1" ht="47.25">
      <c r="A101" s="19" t="s">
        <v>3</v>
      </c>
      <c r="B101" s="36" t="s">
        <v>169</v>
      </c>
      <c r="C101" s="61" t="s">
        <v>170</v>
      </c>
      <c r="D101" s="47">
        <v>632</v>
      </c>
      <c r="E101" s="47">
        <v>632</v>
      </c>
    </row>
    <row r="102" spans="1:5" s="1" customFormat="1" ht="78.75" customHeight="1">
      <c r="A102" s="19" t="s">
        <v>3</v>
      </c>
      <c r="B102" s="36" t="s">
        <v>171</v>
      </c>
      <c r="C102" s="63" t="s">
        <v>172</v>
      </c>
      <c r="D102" s="47">
        <v>805</v>
      </c>
      <c r="E102" s="47">
        <v>805</v>
      </c>
    </row>
    <row r="103" spans="1:5" s="1" customFormat="1" ht="141.75">
      <c r="A103" s="19" t="s">
        <v>3</v>
      </c>
      <c r="B103" s="36" t="s">
        <v>194</v>
      </c>
      <c r="C103" s="61" t="s">
        <v>193</v>
      </c>
      <c r="D103" s="47">
        <v>474</v>
      </c>
      <c r="E103" s="47">
        <v>474</v>
      </c>
    </row>
    <row r="104" spans="1:5" s="1" customFormat="1" ht="157.5">
      <c r="A104" s="19" t="s">
        <v>3</v>
      </c>
      <c r="B104" s="36" t="s">
        <v>204</v>
      </c>
      <c r="C104" s="61" t="s">
        <v>205</v>
      </c>
      <c r="D104" s="47">
        <v>28533</v>
      </c>
      <c r="E104" s="47">
        <v>28533</v>
      </c>
    </row>
    <row r="105" spans="1:5" s="1" customFormat="1" ht="63">
      <c r="A105" s="19" t="s">
        <v>32</v>
      </c>
      <c r="B105" s="36" t="s">
        <v>125</v>
      </c>
      <c r="C105" s="20" t="s">
        <v>96</v>
      </c>
      <c r="D105" s="47">
        <v>45024</v>
      </c>
      <c r="E105" s="47">
        <v>45024</v>
      </c>
    </row>
    <row r="106" spans="1:5" s="1" customFormat="1" ht="63">
      <c r="A106" s="19" t="s">
        <v>3</v>
      </c>
      <c r="B106" s="36" t="s">
        <v>126</v>
      </c>
      <c r="C106" s="20" t="s">
        <v>73</v>
      </c>
      <c r="D106" s="47">
        <v>47861</v>
      </c>
      <c r="E106" s="47">
        <v>28717</v>
      </c>
    </row>
    <row r="107" spans="1:5" s="1" customFormat="1" ht="31.5">
      <c r="A107" s="19" t="s">
        <v>3</v>
      </c>
      <c r="B107" s="36" t="s">
        <v>127</v>
      </c>
      <c r="C107" s="20" t="s">
        <v>37</v>
      </c>
      <c r="D107" s="47">
        <v>6913</v>
      </c>
      <c r="E107" s="47">
        <v>7251</v>
      </c>
    </row>
    <row r="108" spans="1:5" s="1" customFormat="1" ht="47.25">
      <c r="A108" s="19" t="s">
        <v>3</v>
      </c>
      <c r="B108" s="36" t="s">
        <v>129</v>
      </c>
      <c r="C108" s="20" t="s">
        <v>130</v>
      </c>
      <c r="D108" s="47">
        <v>1</v>
      </c>
      <c r="E108" s="47">
        <v>752</v>
      </c>
    </row>
    <row r="109" spans="1:5" s="1" customFormat="1" ht="47.25">
      <c r="A109" s="19" t="s">
        <v>3</v>
      </c>
      <c r="B109" s="36" t="s">
        <v>209</v>
      </c>
      <c r="C109" s="25" t="s">
        <v>210</v>
      </c>
      <c r="D109" s="65">
        <v>29607</v>
      </c>
      <c r="E109" s="65">
        <v>29607</v>
      </c>
    </row>
    <row r="110" spans="1:5" s="1" customFormat="1" ht="32.25" customHeight="1">
      <c r="A110" s="19" t="s">
        <v>32</v>
      </c>
      <c r="B110" s="36" t="s">
        <v>128</v>
      </c>
      <c r="C110" s="20" t="s">
        <v>39</v>
      </c>
      <c r="D110" s="47">
        <f>SUM(D111:D114)</f>
        <v>1222353</v>
      </c>
      <c r="E110" s="47">
        <f>SUM(E111:E114)</f>
        <v>1222353</v>
      </c>
    </row>
    <row r="111" spans="1:5" s="1" customFormat="1" ht="141" customHeight="1">
      <c r="A111" s="19" t="s">
        <v>32</v>
      </c>
      <c r="B111" s="36" t="s">
        <v>177</v>
      </c>
      <c r="C111" s="20" t="s">
        <v>178</v>
      </c>
      <c r="D111" s="47">
        <v>591396</v>
      </c>
      <c r="E111" s="47">
        <v>591396</v>
      </c>
    </row>
    <row r="112" spans="1:5" s="1" customFormat="1" ht="110.25" customHeight="1">
      <c r="A112" s="19" t="s">
        <v>3</v>
      </c>
      <c r="B112" s="36" t="s">
        <v>179</v>
      </c>
      <c r="C112" s="20" t="s">
        <v>180</v>
      </c>
      <c r="D112" s="47">
        <v>10806</v>
      </c>
      <c r="E112" s="47">
        <v>10806</v>
      </c>
    </row>
    <row r="113" spans="1:5" s="1" customFormat="1" ht="80.25" customHeight="1">
      <c r="A113" s="19" t="s">
        <v>3</v>
      </c>
      <c r="B113" s="36" t="s">
        <v>181</v>
      </c>
      <c r="C113" s="20" t="s">
        <v>182</v>
      </c>
      <c r="D113" s="47">
        <v>21720</v>
      </c>
      <c r="E113" s="47">
        <v>21720</v>
      </c>
    </row>
    <row r="114" spans="1:5" s="1" customFormat="1" ht="121.5" customHeight="1">
      <c r="A114" s="19" t="s">
        <v>3</v>
      </c>
      <c r="B114" s="36" t="s">
        <v>183</v>
      </c>
      <c r="C114" s="20" t="s">
        <v>184</v>
      </c>
      <c r="D114" s="47">
        <v>598431</v>
      </c>
      <c r="E114" s="47">
        <v>598431</v>
      </c>
    </row>
    <row r="115" spans="1:5" ht="33.75" customHeight="1">
      <c r="A115" s="9"/>
      <c r="B115" s="26"/>
      <c r="C115" s="31" t="s">
        <v>31</v>
      </c>
      <c r="D115" s="39">
        <f>SUM(D16+D73)</f>
        <v>3349189.5700000003</v>
      </c>
      <c r="E115" s="39">
        <f>SUM(E16+E73)</f>
        <v>4143278.4</v>
      </c>
    </row>
    <row r="116" spans="1:5" ht="15.75">
      <c r="A116" s="9"/>
      <c r="B116" s="26"/>
      <c r="C116" s="17"/>
      <c r="D116" s="23"/>
      <c r="E116" s="67" t="s">
        <v>199</v>
      </c>
    </row>
    <row r="117" spans="1:4" ht="15.75">
      <c r="A117" s="9"/>
      <c r="B117" s="26"/>
      <c r="C117" s="17"/>
      <c r="D117" s="23"/>
    </row>
    <row r="118" spans="1:4" ht="15.75">
      <c r="A118" s="9"/>
      <c r="B118" s="26"/>
      <c r="C118" s="17"/>
      <c r="D118" s="10"/>
    </row>
    <row r="119" spans="1:4" ht="15.75">
      <c r="A119" s="9"/>
      <c r="B119" s="26"/>
      <c r="C119" s="17"/>
      <c r="D119" s="11"/>
    </row>
    <row r="120" spans="1:5" s="1" customFormat="1" ht="15.75">
      <c r="A120" s="9"/>
      <c r="B120" s="26"/>
      <c r="C120" s="17"/>
      <c r="D120" s="11"/>
      <c r="E120" s="2"/>
    </row>
    <row r="121" spans="1:4" s="1" customFormat="1" ht="15.75">
      <c r="A121" s="9"/>
      <c r="B121" s="26"/>
      <c r="C121" s="17"/>
      <c r="D121" s="11"/>
    </row>
    <row r="122" spans="1:4" s="1" customFormat="1" ht="15.75">
      <c r="A122" s="9"/>
      <c r="B122" s="26"/>
      <c r="C122" s="17"/>
      <c r="D122" s="11"/>
    </row>
    <row r="123" spans="1:4" s="1" customFormat="1" ht="21.75" customHeight="1">
      <c r="A123" s="9"/>
      <c r="B123" s="26"/>
      <c r="C123" s="17"/>
      <c r="D123" s="11"/>
    </row>
    <row r="124" spans="1:5" ht="15.75">
      <c r="A124" s="9"/>
      <c r="B124" s="26"/>
      <c r="C124" s="17"/>
      <c r="D124" s="11"/>
      <c r="E124" s="1"/>
    </row>
    <row r="125" spans="1:4" ht="15.75">
      <c r="A125" s="9"/>
      <c r="B125" s="26"/>
      <c r="C125" s="17"/>
      <c r="D125" s="11"/>
    </row>
    <row r="126" spans="1:5" s="1" customFormat="1" ht="15.75">
      <c r="A126" s="9"/>
      <c r="B126" s="26"/>
      <c r="C126" s="17"/>
      <c r="D126" s="11"/>
      <c r="E126" s="2"/>
    </row>
    <row r="127" spans="1:4" s="1" customFormat="1" ht="15.75">
      <c r="A127" s="9"/>
      <c r="B127" s="26"/>
      <c r="C127" s="17"/>
      <c r="D127" s="11"/>
    </row>
    <row r="128" spans="1:5" ht="15.75">
      <c r="A128" s="9"/>
      <c r="B128" s="26"/>
      <c r="C128" s="17"/>
      <c r="D128" s="11"/>
      <c r="E128" s="1"/>
    </row>
    <row r="129" spans="1:5" s="1" customFormat="1" ht="15.75">
      <c r="A129" s="9"/>
      <c r="B129" s="26"/>
      <c r="C129" s="17"/>
      <c r="D129" s="11"/>
      <c r="E129" s="2"/>
    </row>
    <row r="130" spans="1:5" ht="15.75">
      <c r="A130" s="9"/>
      <c r="B130" s="26"/>
      <c r="C130" s="17"/>
      <c r="D130" s="11"/>
      <c r="E130" s="1"/>
    </row>
    <row r="131" spans="1:5" s="1" customFormat="1" ht="15.75">
      <c r="A131" s="9"/>
      <c r="B131" s="26"/>
      <c r="C131" s="17"/>
      <c r="D131" s="11"/>
      <c r="E131" s="2"/>
    </row>
    <row r="132" spans="1:5" ht="15.75">
      <c r="A132" s="9"/>
      <c r="B132" s="26"/>
      <c r="C132" s="17"/>
      <c r="D132" s="11"/>
      <c r="E132" s="1"/>
    </row>
    <row r="133" spans="1:4" ht="15.75">
      <c r="A133" s="9"/>
      <c r="B133" s="26"/>
      <c r="C133" s="17"/>
      <c r="D133" s="11"/>
    </row>
    <row r="134" spans="1:5" s="1" customFormat="1" ht="15.75">
      <c r="A134" s="9"/>
      <c r="B134" s="26"/>
      <c r="C134" s="17"/>
      <c r="D134" s="11"/>
      <c r="E134" s="2"/>
    </row>
    <row r="135" spans="1:4" s="1" customFormat="1" ht="15.75">
      <c r="A135" s="9"/>
      <c r="B135" s="26"/>
      <c r="C135" s="17"/>
      <c r="D135" s="11"/>
    </row>
    <row r="136" spans="1:5" ht="15.75">
      <c r="A136" s="9"/>
      <c r="B136" s="26"/>
      <c r="C136" s="17"/>
      <c r="D136" s="11"/>
      <c r="E136" s="1"/>
    </row>
    <row r="137" spans="1:5" s="1" customFormat="1" ht="15.75">
      <c r="A137" s="9"/>
      <c r="B137" s="26"/>
      <c r="C137" s="17"/>
      <c r="D137" s="11"/>
      <c r="E137" s="2"/>
    </row>
    <row r="138" spans="1:4" s="1" customFormat="1" ht="15.75">
      <c r="A138" s="9"/>
      <c r="B138" s="26"/>
      <c r="C138" s="17"/>
      <c r="D138" s="11"/>
    </row>
    <row r="139" spans="1:5" ht="15.75">
      <c r="A139" s="9"/>
      <c r="B139" s="26"/>
      <c r="C139" s="17"/>
      <c r="D139" s="11"/>
      <c r="E139" s="1"/>
    </row>
    <row r="140" spans="1:5" s="1" customFormat="1" ht="15.75">
      <c r="A140" s="9"/>
      <c r="B140" s="26"/>
      <c r="C140" s="17"/>
      <c r="D140" s="11"/>
      <c r="E140" s="2"/>
    </row>
    <row r="141" spans="1:5" ht="15.75">
      <c r="A141" s="9"/>
      <c r="B141" s="26"/>
      <c r="C141" s="17"/>
      <c r="D141" s="11"/>
      <c r="E141" s="1"/>
    </row>
    <row r="142" spans="1:5" s="1" customFormat="1" ht="15.75">
      <c r="A142" s="9"/>
      <c r="B142" s="26"/>
      <c r="C142" s="17"/>
      <c r="D142" s="11"/>
      <c r="E142" s="2"/>
    </row>
    <row r="143" spans="1:5" ht="15.75">
      <c r="A143" s="9"/>
      <c r="B143" s="26"/>
      <c r="C143" s="17"/>
      <c r="D143" s="11"/>
      <c r="E143" s="1"/>
    </row>
    <row r="144" spans="1:4" ht="15.75">
      <c r="A144" s="9"/>
      <c r="B144" s="26"/>
      <c r="C144" s="17"/>
      <c r="D144" s="11"/>
    </row>
    <row r="145" spans="1:4" ht="15.75">
      <c r="A145" s="9"/>
      <c r="B145" s="6"/>
      <c r="C145" s="17"/>
      <c r="D145" s="11"/>
    </row>
    <row r="146" ht="15.75">
      <c r="D146" s="12"/>
    </row>
    <row r="147" ht="15.75">
      <c r="D147" s="12"/>
    </row>
    <row r="148" ht="15.75">
      <c r="D148" s="12"/>
    </row>
    <row r="149" ht="15.75">
      <c r="D149" s="12"/>
    </row>
    <row r="150" ht="15.75">
      <c r="D150" s="12"/>
    </row>
    <row r="151" ht="15.75">
      <c r="D151" s="12"/>
    </row>
    <row r="152" ht="15.75">
      <c r="D152" s="12"/>
    </row>
    <row r="153" ht="15.75">
      <c r="D153" s="12"/>
    </row>
    <row r="154" ht="15.75">
      <c r="D154" s="12"/>
    </row>
    <row r="155" ht="15.75">
      <c r="D155" s="12"/>
    </row>
    <row r="156" ht="15.75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</sheetData>
  <sheetProtection/>
  <mergeCells count="4">
    <mergeCell ref="A15:B15"/>
    <mergeCell ref="B13:D13"/>
    <mergeCell ref="C11:D11"/>
    <mergeCell ref="D14:E14"/>
  </mergeCells>
  <printOptions/>
  <pageMargins left="0.5511811023622047" right="0.07874015748031496" top="0.6299212598425197" bottom="0.5118110236220472" header="0.4330708661417323" footer="0.2362204724409449"/>
  <pageSetup blackAndWhite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Бочкарева А. А.</cp:lastModifiedBy>
  <cp:lastPrinted>2019-12-26T16:30:14Z</cp:lastPrinted>
  <dcterms:created xsi:type="dcterms:W3CDTF">1999-03-18T06:53:45Z</dcterms:created>
  <dcterms:modified xsi:type="dcterms:W3CDTF">2020-12-29T12:38:24Z</dcterms:modified>
  <cp:category/>
  <cp:version/>
  <cp:contentType/>
  <cp:contentStatus/>
</cp:coreProperties>
</file>