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F448" i="3"/>
  <c r="F447" s="1"/>
  <c r="F446" s="1"/>
  <c r="F156" l="1"/>
  <c r="F155" s="1"/>
  <c r="F154" s="1"/>
  <c r="F890" l="1"/>
  <c r="F889" s="1"/>
  <c r="F630"/>
  <c r="F629" s="1"/>
  <c r="F560"/>
  <c r="F559" s="1"/>
  <c r="F762"/>
  <c r="F761" s="1"/>
  <c r="F901"/>
  <c r="F739" l="1"/>
  <c r="F464" l="1"/>
  <c r="F463" s="1"/>
  <c r="F461"/>
  <c r="F459"/>
  <c r="F458" l="1"/>
  <c r="F457" s="1"/>
  <c r="F169"/>
  <c r="F538" l="1"/>
  <c r="F441" l="1"/>
  <c r="F359" l="1"/>
  <c r="F358" s="1"/>
  <c r="F357" s="1"/>
  <c r="F356" s="1"/>
  <c r="F355" s="1"/>
  <c r="F102" l="1"/>
  <c r="F176" l="1"/>
  <c r="F299" l="1"/>
  <c r="F298" s="1"/>
  <c r="F297" s="1"/>
  <c r="F405" l="1"/>
  <c r="F404" s="1"/>
  <c r="F627" l="1"/>
  <c r="F626" s="1"/>
  <c r="F625" l="1"/>
  <c r="F624" s="1"/>
  <c r="F623" s="1"/>
  <c r="F622" s="1"/>
  <c r="F557"/>
  <c r="F556" s="1"/>
  <c r="F555" l="1"/>
  <c r="F554" s="1"/>
  <c r="F185"/>
  <c r="F183"/>
  <c r="F181"/>
  <c r="F180" l="1"/>
  <c r="F179" s="1"/>
  <c r="F759"/>
  <c r="F758" s="1"/>
  <c r="F757" l="1"/>
  <c r="F756" s="1"/>
  <c r="F755" s="1"/>
  <c r="F426"/>
  <c r="F425" s="1"/>
  <c r="F397" l="1"/>
  <c r="F396" s="1"/>
  <c r="F395" s="1"/>
  <c r="F394" s="1"/>
  <c r="F221" l="1"/>
  <c r="F220" s="1"/>
  <c r="F219" s="1"/>
  <c r="F390" l="1"/>
  <c r="F389" s="1"/>
  <c r="F388" s="1"/>
  <c r="F387" s="1"/>
  <c r="F386" s="1"/>
  <c r="F823" l="1"/>
  <c r="F820"/>
  <c r="F145"/>
  <c r="F144" s="1"/>
  <c r="F143" s="1"/>
  <c r="F643"/>
  <c r="F642" s="1"/>
  <c r="F641" s="1"/>
  <c r="F517"/>
  <c r="F516" s="1"/>
  <c r="F521"/>
  <c r="F520" s="1"/>
  <c r="F527"/>
  <c r="F526" s="1"/>
  <c r="F532"/>
  <c r="F531" s="1"/>
  <c r="F530" s="1"/>
  <c r="F512"/>
  <c r="F511" s="1"/>
  <c r="F510" s="1"/>
  <c r="F819" l="1"/>
  <c r="F818" s="1"/>
  <c r="F515"/>
  <c r="F509" s="1"/>
  <c r="F508" s="1"/>
  <c r="F471" l="1"/>
  <c r="F470" s="1"/>
  <c r="F468"/>
  <c r="F467" s="1"/>
  <c r="F466" s="1"/>
  <c r="F335"/>
  <c r="F334" s="1"/>
  <c r="F231" l="1"/>
  <c r="F230" s="1"/>
  <c r="F366"/>
  <c r="F365" s="1"/>
  <c r="F364" s="1"/>
  <c r="F363" s="1"/>
  <c r="F173" l="1"/>
  <c r="F172" s="1"/>
  <c r="F171" l="1"/>
  <c r="F99"/>
  <c r="F98" s="1"/>
  <c r="F795" l="1"/>
  <c r="F794" s="1"/>
  <c r="F793" s="1"/>
  <c r="F792" s="1"/>
  <c r="F791" s="1"/>
  <c r="F276" l="1"/>
  <c r="F275" s="1"/>
  <c r="F804" l="1"/>
  <c r="F489"/>
  <c r="F321"/>
  <c r="F56" l="1"/>
  <c r="F66"/>
  <c r="F291" l="1"/>
  <c r="F702" l="1"/>
  <c r="F691"/>
  <c r="F117" l="1"/>
  <c r="F133" l="1"/>
  <c r="F39" l="1"/>
  <c r="F126" l="1"/>
  <c r="F124"/>
  <c r="F836" l="1"/>
  <c r="F273"/>
  <c r="F272" s="1"/>
  <c r="F271" s="1"/>
  <c r="F252"/>
  <c r="F210"/>
  <c r="F208"/>
  <c r="F203"/>
  <c r="F201"/>
  <c r="F82"/>
  <c r="F80"/>
  <c r="F432" l="1"/>
  <c r="F431" s="1"/>
  <c r="F913" l="1"/>
  <c r="F911"/>
  <c r="F899"/>
  <c r="F880"/>
  <c r="F864"/>
  <c r="F851"/>
  <c r="F849"/>
  <c r="F847"/>
  <c r="F773"/>
  <c r="F771"/>
  <c r="F735"/>
  <c r="F329"/>
  <c r="F328" s="1"/>
  <c r="F327" s="1"/>
  <c r="F326" s="1"/>
  <c r="F325" s="1"/>
  <c r="F353" l="1"/>
  <c r="F351"/>
  <c r="F349"/>
  <c r="F344"/>
  <c r="F343" s="1"/>
  <c r="F341"/>
  <c r="F340" s="1"/>
  <c r="F338"/>
  <c r="F337" s="1"/>
  <c r="F486"/>
  <c r="F479"/>
  <c r="F478" s="1"/>
  <c r="F476"/>
  <c r="F475" s="1"/>
  <c r="F452"/>
  <c r="F451" s="1"/>
  <c r="F450" s="1"/>
  <c r="F440"/>
  <c r="F439" s="1"/>
  <c r="F438" s="1"/>
  <c r="F437" s="1"/>
  <c r="F333" l="1"/>
  <c r="F332" s="1"/>
  <c r="F445"/>
  <c r="F444" s="1"/>
  <c r="F443" s="1"/>
  <c r="F424"/>
  <c r="F423" s="1"/>
  <c r="F422" s="1"/>
  <c r="F456"/>
  <c r="F348"/>
  <c r="F347" s="1"/>
  <c r="F346" s="1"/>
  <c r="F485"/>
  <c r="F484" s="1"/>
  <c r="F483" s="1"/>
  <c r="F482" s="1"/>
  <c r="F481" s="1"/>
  <c r="F474"/>
  <c r="F473" s="1"/>
  <c r="F435"/>
  <c r="F434" s="1"/>
  <c r="F331" l="1"/>
  <c r="F324" s="1"/>
  <c r="F455"/>
  <c r="F454" s="1"/>
  <c r="F430"/>
  <c r="F429" s="1"/>
  <c r="F428" s="1"/>
  <c r="F421" s="1"/>
  <c r="F553"/>
  <c r="F919"/>
  <c r="F918" s="1"/>
  <c r="F917" s="1"/>
  <c r="F916" s="1"/>
  <c r="F915" s="1"/>
  <c r="F878"/>
  <c r="F873"/>
  <c r="F872" s="1"/>
  <c r="F871" s="1"/>
  <c r="F869"/>
  <c r="F868" s="1"/>
  <c r="F867" s="1"/>
  <c r="F862"/>
  <c r="F861" s="1"/>
  <c r="F860" s="1"/>
  <c r="F856"/>
  <c r="F855" s="1"/>
  <c r="F854" s="1"/>
  <c r="F853" s="1"/>
  <c r="F845"/>
  <c r="F834"/>
  <c r="F801"/>
  <c r="F809"/>
  <c r="F808" s="1"/>
  <c r="F807" s="1"/>
  <c r="F813"/>
  <c r="F812" s="1"/>
  <c r="F811" s="1"/>
  <c r="F779"/>
  <c r="F778" s="1"/>
  <c r="F777" s="1"/>
  <c r="F776" s="1"/>
  <c r="F775" s="1"/>
  <c r="F752"/>
  <c r="F751" s="1"/>
  <c r="F750" s="1"/>
  <c r="F749" s="1"/>
  <c r="F746"/>
  <c r="F745" s="1"/>
  <c r="F744" s="1"/>
  <c r="F743" s="1"/>
  <c r="F738"/>
  <c r="F733"/>
  <c r="F728"/>
  <c r="F727" s="1"/>
  <c r="F725"/>
  <c r="F724" s="1"/>
  <c r="F720"/>
  <c r="F719" s="1"/>
  <c r="F718" s="1"/>
  <c r="F717" s="1"/>
  <c r="F704"/>
  <c r="F700"/>
  <c r="F711"/>
  <c r="F710" s="1"/>
  <c r="F709" s="1"/>
  <c r="F708" s="1"/>
  <c r="F707" s="1"/>
  <c r="F694"/>
  <c r="F693" s="1"/>
  <c r="F689"/>
  <c r="F673"/>
  <c r="F672" s="1"/>
  <c r="F671" s="1"/>
  <c r="F670" s="1"/>
  <c r="F668"/>
  <c r="F667" s="1"/>
  <c r="F666" s="1"/>
  <c r="F665" s="1"/>
  <c r="F660"/>
  <c r="F659" s="1"/>
  <c r="F658" s="1"/>
  <c r="F657" s="1"/>
  <c r="F654"/>
  <c r="F653" s="1"/>
  <c r="F652" s="1"/>
  <c r="F651" s="1"/>
  <c r="F648"/>
  <c r="F647" s="1"/>
  <c r="F646" s="1"/>
  <c r="F640" s="1"/>
  <c r="F637"/>
  <c r="F636" s="1"/>
  <c r="F635" s="1"/>
  <c r="F634" s="1"/>
  <c r="F633" s="1"/>
  <c r="F420" l="1"/>
  <c r="F859"/>
  <c r="F877"/>
  <c r="F876" s="1"/>
  <c r="F844"/>
  <c r="F843" s="1"/>
  <c r="F842" s="1"/>
  <c r="F841" s="1"/>
  <c r="F817"/>
  <c r="F816" s="1"/>
  <c r="F800"/>
  <c r="F799" s="1"/>
  <c r="F798" s="1"/>
  <c r="F742"/>
  <c r="F732"/>
  <c r="F723"/>
  <c r="F722" s="1"/>
  <c r="F699"/>
  <c r="F698" s="1"/>
  <c r="F697" s="1"/>
  <c r="F696" s="1"/>
  <c r="F650"/>
  <c r="F688"/>
  <c r="F687" s="1"/>
  <c r="F664"/>
  <c r="F639"/>
  <c r="F620"/>
  <c r="F619" s="1"/>
  <c r="F618" s="1"/>
  <c r="F617" s="1"/>
  <c r="F616" s="1"/>
  <c r="F582"/>
  <c r="F581" s="1"/>
  <c r="F580" s="1"/>
  <c r="F577"/>
  <c r="F576" s="1"/>
  <c r="F571"/>
  <c r="F570" s="1"/>
  <c r="F567"/>
  <c r="F566" s="1"/>
  <c r="F537"/>
  <c r="F536" s="1"/>
  <c r="F535" s="1"/>
  <c r="F534" s="1"/>
  <c r="F731" l="1"/>
  <c r="F730" s="1"/>
  <c r="F716" s="1"/>
  <c r="F715" s="1"/>
  <c r="F875"/>
  <c r="F858" s="1"/>
  <c r="F632"/>
  <c r="F686"/>
  <c r="F685" s="1"/>
  <c r="F684" s="1"/>
  <c r="F565"/>
  <c r="F564" s="1"/>
  <c r="F563" s="1"/>
  <c r="F284"/>
  <c r="F283" s="1"/>
  <c r="F282" s="1"/>
  <c r="F261"/>
  <c r="F260" s="1"/>
  <c r="F259" s="1"/>
  <c r="F257"/>
  <c r="F256" s="1"/>
  <c r="F255" s="1"/>
  <c r="F266"/>
  <c r="F265" s="1"/>
  <c r="F264" s="1"/>
  <c r="F263" s="1"/>
  <c r="F216"/>
  <c r="F215" s="1"/>
  <c r="F214" s="1"/>
  <c r="F142"/>
  <c r="F141" s="1"/>
  <c r="F199"/>
  <c r="F195"/>
  <c r="F194" s="1"/>
  <c r="F190"/>
  <c r="F189" s="1"/>
  <c r="F188" s="1"/>
  <c r="F187" s="1"/>
  <c r="F167"/>
  <c r="F206"/>
  <c r="F205" s="1"/>
  <c r="F131"/>
  <c r="F93"/>
  <c r="F92" s="1"/>
  <c r="F91" s="1"/>
  <c r="F89"/>
  <c r="F88" s="1"/>
  <c r="F87" s="1"/>
  <c r="F63"/>
  <c r="F53"/>
  <c r="F34"/>
  <c r="F33" s="1"/>
  <c r="F23"/>
  <c r="F22" s="1"/>
  <c r="F21" s="1"/>
  <c r="F20" s="1"/>
  <c r="F19" s="1"/>
  <c r="F18" s="1"/>
  <c r="F166" l="1"/>
  <c r="F165" s="1"/>
  <c r="F164" s="1"/>
  <c r="F213"/>
  <c r="F212" s="1"/>
  <c r="F86"/>
  <c r="F85" s="1"/>
  <c r="F254"/>
  <c r="F198"/>
  <c r="F193" s="1"/>
  <c r="F62"/>
  <c r="F61" s="1"/>
  <c r="F60" s="1"/>
  <c r="F59" s="1"/>
  <c r="F52"/>
  <c r="F51" s="1"/>
  <c r="F50" s="1"/>
  <c r="F49" s="1"/>
  <c r="F192" l="1"/>
  <c r="F163" s="1"/>
  <c r="F887" l="1"/>
  <c r="F886" s="1"/>
  <c r="F885" l="1"/>
  <c r="F884" s="1"/>
  <c r="F883" s="1"/>
  <c r="F840" s="1"/>
  <c r="F371"/>
  <c r="F370" s="1"/>
  <c r="F369" s="1"/>
  <c r="F375"/>
  <c r="F374" s="1"/>
  <c r="F373" s="1"/>
  <c r="F379"/>
  <c r="F378" s="1"/>
  <c r="F377" s="1"/>
  <c r="F383"/>
  <c r="F382" s="1"/>
  <c r="F381" s="1"/>
  <c r="F368" l="1"/>
  <c r="F362" s="1"/>
  <c r="F897" l="1"/>
  <c r="F130" l="1"/>
  <c r="F129" s="1"/>
  <c r="F128" s="1"/>
  <c r="F78" l="1"/>
  <c r="F250" l="1"/>
  <c r="F249" l="1"/>
  <c r="F909"/>
  <c r="F896" l="1"/>
  <c r="F895" s="1"/>
  <c r="F894" s="1"/>
  <c r="F893" s="1"/>
  <c r="F892" s="1"/>
  <c r="F769" l="1"/>
  <c r="F280" l="1"/>
  <c r="F279" s="1"/>
  <c r="F278" s="1"/>
  <c r="F937" l="1"/>
  <c r="F936" s="1"/>
  <c r="F935" s="1"/>
  <c r="F934" s="1"/>
  <c r="F933" s="1"/>
  <c r="F932" s="1"/>
  <c r="F931" s="1"/>
  <c r="F928"/>
  <c r="F927" l="1"/>
  <c r="F926" s="1"/>
  <c r="F925" s="1"/>
  <c r="F924" s="1"/>
  <c r="F923" s="1"/>
  <c r="F922" s="1"/>
  <c r="F768"/>
  <c r="F767" s="1"/>
  <c r="F766" s="1"/>
  <c r="F765" s="1"/>
  <c r="F764" s="1"/>
  <c r="F714" s="1"/>
  <c r="F682"/>
  <c r="F681" s="1"/>
  <c r="F679"/>
  <c r="F678" s="1"/>
  <c r="F608"/>
  <c r="F607" s="1"/>
  <c r="F606" s="1"/>
  <c r="F605" s="1"/>
  <c r="F598"/>
  <c r="F597" s="1"/>
  <c r="F596" s="1"/>
  <c r="F411"/>
  <c r="F410" s="1"/>
  <c r="F123"/>
  <c r="F121"/>
  <c r="F120" s="1"/>
  <c r="F115"/>
  <c r="F114" s="1"/>
  <c r="F110"/>
  <c r="F109" s="1"/>
  <c r="F108" s="1"/>
  <c r="F107" s="1"/>
  <c r="F37"/>
  <c r="F30"/>
  <c r="F29" s="1"/>
  <c r="F28" s="1"/>
  <c r="F27" s="1"/>
  <c r="F26" s="1"/>
  <c r="F677" l="1"/>
  <c r="F676" s="1"/>
  <c r="F675" s="1"/>
  <c r="F663" s="1"/>
  <c r="F119"/>
  <c r="F409"/>
  <c r="F408" s="1"/>
  <c r="F407" s="1"/>
  <c r="F113"/>
  <c r="F112" s="1"/>
  <c r="F106" s="1"/>
  <c r="F602"/>
  <c r="F601" s="1"/>
  <c r="F600" s="1"/>
  <c r="F593"/>
  <c r="F592" s="1"/>
  <c r="F591" s="1"/>
  <c r="F613"/>
  <c r="F612" s="1"/>
  <c r="F611" s="1"/>
  <c r="F610" s="1"/>
  <c r="F550"/>
  <c r="F549" s="1"/>
  <c r="F548" s="1"/>
  <c r="F547" s="1"/>
  <c r="F544"/>
  <c r="F543" s="1"/>
  <c r="F542" s="1"/>
  <c r="F541" s="1"/>
  <c r="F36"/>
  <c r="F73"/>
  <c r="F72" s="1"/>
  <c r="F71" s="1"/>
  <c r="F70" s="1"/>
  <c r="F540" l="1"/>
  <c r="F507" s="1"/>
  <c r="F590"/>
  <c r="F32"/>
  <c r="F25" s="1"/>
  <c r="F105"/>
  <c r="F589" l="1"/>
  <c r="F562" s="1"/>
  <c r="F506" s="1"/>
  <c r="F503"/>
  <c r="F502" s="1"/>
  <c r="F501" s="1"/>
  <c r="F499"/>
  <c r="F498" s="1"/>
  <c r="F497" s="1"/>
  <c r="F495" l="1"/>
  <c r="F833" l="1"/>
  <c r="F830"/>
  <c r="F829" s="1"/>
  <c r="F828" l="1"/>
  <c r="F827" s="1"/>
  <c r="F826" s="1"/>
  <c r="F815" s="1"/>
  <c r="F46"/>
  <c r="F45" l="1"/>
  <c r="F44" s="1"/>
  <c r="F43" s="1"/>
  <c r="F42" s="1"/>
  <c r="F152"/>
  <c r="F151" s="1"/>
  <c r="F150" s="1"/>
  <c r="F149" s="1"/>
  <c r="F318" l="1"/>
  <c r="F317" s="1"/>
  <c r="F316" s="1"/>
  <c r="F315" s="1"/>
  <c r="F314" s="1"/>
  <c r="F313" s="1"/>
  <c r="F304" l="1"/>
  <c r="F303" s="1"/>
  <c r="F302" s="1"/>
  <c r="F309"/>
  <c r="F308" s="1"/>
  <c r="F307" s="1"/>
  <c r="F306" s="1"/>
  <c r="F161"/>
  <c r="F160" s="1"/>
  <c r="F159" s="1"/>
  <c r="F158" s="1"/>
  <c r="F148" s="1"/>
  <c r="F301" l="1"/>
  <c r="F248" l="1"/>
  <c r="F361" l="1"/>
  <c r="F138"/>
  <c r="F137" s="1"/>
  <c r="F136" s="1"/>
  <c r="F135" s="1"/>
  <c r="F788"/>
  <c r="F787" s="1"/>
  <c r="F786" s="1"/>
  <c r="F785" s="1"/>
  <c r="F784" s="1"/>
  <c r="F783" s="1"/>
  <c r="F417"/>
  <c r="F416" s="1"/>
  <c r="F415" s="1"/>
  <c r="F414" s="1"/>
  <c r="F413" s="1"/>
  <c r="F402"/>
  <c r="F401" s="1"/>
  <c r="F400" s="1"/>
  <c r="F399" s="1"/>
  <c r="F295"/>
  <c r="F294" s="1"/>
  <c r="F293" s="1"/>
  <c r="F289"/>
  <c r="F240"/>
  <c r="F239" s="1"/>
  <c r="F288" l="1"/>
  <c r="F287" s="1"/>
  <c r="F286" s="1"/>
  <c r="F270"/>
  <c r="F797"/>
  <c r="F238"/>
  <c r="F237" s="1"/>
  <c r="F236" s="1"/>
  <c r="F235" s="1"/>
  <c r="F494"/>
  <c r="F908"/>
  <c r="F907" s="1"/>
  <c r="F906" s="1"/>
  <c r="F905" s="1"/>
  <c r="F904" s="1"/>
  <c r="F839" s="1"/>
  <c r="F247"/>
  <c r="F246" s="1"/>
  <c r="F77"/>
  <c r="F76" s="1"/>
  <c r="F393" l="1"/>
  <c r="F385" s="1"/>
  <c r="F312" s="1"/>
  <c r="F790"/>
  <c r="F782" s="1"/>
  <c r="F493"/>
  <c r="F269"/>
  <c r="F268" s="1"/>
  <c r="F228"/>
  <c r="F227" s="1"/>
  <c r="F234"/>
  <c r="F75"/>
  <c r="F69" s="1"/>
  <c r="F245"/>
  <c r="F226" l="1"/>
  <c r="F225" s="1"/>
  <c r="F224" s="1"/>
  <c r="F140" s="1"/>
  <c r="F244"/>
  <c r="F97" l="1"/>
  <c r="F96" s="1"/>
  <c r="F95" s="1"/>
  <c r="F41" s="1"/>
  <c r="F17" s="1"/>
  <c r="F940" s="1"/>
</calcChain>
</file>

<file path=xl/sharedStrings.xml><?xml version="1.0" encoding="utf-8"?>
<sst xmlns="http://schemas.openxmlformats.org/spreadsheetml/2006/main" count="3307" uniqueCount="604">
  <si>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</si>
  <si>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</si>
  <si>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</si>
  <si>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</si>
  <si>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</si>
  <si>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</si>
  <si>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</si>
  <si>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</si>
  <si>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</si>
  <si>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</si>
  <si>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</si>
  <si>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</si>
  <si>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</si>
  <si>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</si>
  <si>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</si>
  <si>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</si>
  <si>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</si>
  <si>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</si>
  <si>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</si>
  <si>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</si>
  <si>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</si>
  <si>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</si>
  <si>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</si>
  <si>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</si>
  <si>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</si>
  <si>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</si>
  <si>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</si>
  <si>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</si>
  <si>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</si>
  <si>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</si>
  <si>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</si>
  <si>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</si>
  <si>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</si>
  <si>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</si>
  <si>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</si>
  <si>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</si>
  <si>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</si>
  <si>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</si>
  <si>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</si>
  <si>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</si>
  <si>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</si>
  <si>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</si>
  <si>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</si>
  <si>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</si>
  <si>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</si>
  <si>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</si>
  <si>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</si>
  <si>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</si>
  <si>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</si>
  <si>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</si>
  <si>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</si>
  <si>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</si>
  <si>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</si>
  <si>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</si>
  <si>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</si>
  <si>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</si>
  <si>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</si>
  <si>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</si>
  <si>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</si>
  <si>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</si>
  <si>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</si>
  <si>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</si>
  <si>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</si>
  <si>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</si>
  <si>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</si>
  <si>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</si>
  <si>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</si>
  <si>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</si>
  <si>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</si>
  <si>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</si>
  <si>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</si>
  <si>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</si>
  <si>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</si>
  <si>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</si>
  <si>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</si>
  <si>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</si>
  <si>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</si>
  <si>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</si>
  <si>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</si>
  <si>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</si>
  <si>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</si>
  <si>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</si>
  <si>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</si>
  <si>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</si>
  <si>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</si>
  <si>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</si>
  <si>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</si>
  <si>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</si>
  <si>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</si>
  <si>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</si>
  <si>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</si>
  <si>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</si>
  <si>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</si>
  <si>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</si>
  <si>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</si>
  <si>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</si>
  <si>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</si>
  <si>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</si>
  <si>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</si>
  <si>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</si>
  <si>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</si>
  <si>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</si>
  <si>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</si>
  <si>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</si>
  <si>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</si>
  <si>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</si>
  <si>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</si>
  <si>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</si>
  <si>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</si>
  <si>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</si>
  <si>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</si>
  <si>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</si>
  <si>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</si>
  <si>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</si>
  <si>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</si>
  <si>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</si>
  <si>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</si>
  <si>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</si>
  <si>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</si>
  <si>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</si>
  <si>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</si>
  <si>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</si>
  <si>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</si>
  <si>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</si>
  <si>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</si>
  <si>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</si>
  <si>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</si>
  <si>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</si>
  <si>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</si>
  <si>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</si>
  <si>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</si>
  <si>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</si>
  <si>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</si>
  <si>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</si>
  <si>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</si>
  <si>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</si>
  <si>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</si>
  <si>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</si>
  <si>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</si>
  <si>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</si>
  <si>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</si>
  <si>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</si>
  <si>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</si>
  <si>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</si>
  <si>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</si>
  <si>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</si>
  <si>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</si>
  <si>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</si>
  <si>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</si>
  <si>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</si>
  <si>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</si>
  <si>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</si>
  <si>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</si>
  <si>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</si>
  <si>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</si>
  <si>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</si>
  <si>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</si>
  <si>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</si>
  <si>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</si>
  <si>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</si>
  <si>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</si>
  <si>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</si>
  <si>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</si>
  <si>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</si>
  <si>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</si>
  <si>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</si>
  <si>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</si>
  <si>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</si>
  <si>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</si>
  <si>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</si>
  <si>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</si>
  <si>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</si>
  <si>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</si>
  <si>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</si>
  <si>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</si>
  <si>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</si>
  <si>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</si>
  <si>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</si>
  <si>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</si>
  <si>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</si>
  <si>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</si>
  <si>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</si>
  <si>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</si>
  <si>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</si>
  <si>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</si>
  <si>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</si>
  <si>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</si>
  <si>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</si>
  <si>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</si>
  <si>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</si>
  <si>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</si>
  <si>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</si>
  <si>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</si>
  <si>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</si>
  <si>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</si>
  <si>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</si>
  <si>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</si>
  <si>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</si>
  <si>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</si>
  <si>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</si>
  <si>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</si>
  <si>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</si>
  <si>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</si>
  <si>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</si>
  <si>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</si>
  <si>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</si>
  <si>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</si>
  <si>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</si>
  <si>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</si>
  <si>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</si>
  <si>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</si>
  <si>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</si>
  <si>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</si>
  <si>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</si>
  <si>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</si>
  <si>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</si>
  <si>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</si>
  <si>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</si>
  <si>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</si>
  <si>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</si>
  <si>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</si>
  <si>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</si>
  <si>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</si>
  <si>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</si>
  <si>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</si>
  <si>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</si>
  <si>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</si>
  <si>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</si>
  <si>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</si>
  <si>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</si>
  <si>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</si>
  <si>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</si>
  <si>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</si>
  <si>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</si>
  <si>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</si>
  <si>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</si>
  <si>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</si>
  <si>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</si>
  <si>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</si>
  <si>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</si>
  <si>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</si>
  <si>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</si>
  <si>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</si>
  <si>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</si>
  <si>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</si>
  <si>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</si>
  <si>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</si>
  <si>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</si>
  <si>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</si>
  <si>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</si>
  <si>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</si>
  <si>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</si>
  <si>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</si>
  <si>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</si>
  <si>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</si>
  <si>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</si>
  <si>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</si>
  <si>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</si>
  <si>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</si>
  <si>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</si>
  <si>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</si>
  <si>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</si>
  <si>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</si>
  <si>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</si>
  <si>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</si>
  <si>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</si>
  <si>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</si>
  <si>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</si>
  <si>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</si>
  <si>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</si>
  <si>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</si>
  <si>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</si>
  <si>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</si>
  <si>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</si>
  <si>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</si>
  <si>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</si>
  <si>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</si>
  <si>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</si>
  <si>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</si>
  <si>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</si>
  <si>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</si>
  <si>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</si>
  <si>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</si>
  <si>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</si>
  <si>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</si>
  <si>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</si>
  <si>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</si>
  <si>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</si>
  <si>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</si>
  <si>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</si>
  <si>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</si>
  <si>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</si>
  <si>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</si>
  <si>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</si>
  <si>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</si>
  <si>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</si>
  <si>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</si>
  <si>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</si>
  <si>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</si>
  <si>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</si>
  <si>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</si>
  <si>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</si>
  <si>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</si>
  <si>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</si>
  <si>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</si>
  <si>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</si>
  <si>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</si>
  <si>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</si>
  <si>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</si>
  <si>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</si>
  <si>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</si>
  <si>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</si>
  <si>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</si>
  <si>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</si>
  <si>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</si>
  <si>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</si>
  <si>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</si>
  <si>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</si>
  <si>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</si>
  <si>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</si>
  <si>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</si>
  <si>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</si>
  <si>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</si>
  <si>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</si>
  <si>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</si>
  <si>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</si>
  <si>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</si>
  <si>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</si>
  <si>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</si>
  <si>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</si>
  <si>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</si>
  <si>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</si>
  <si>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</si>
  <si>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</si>
  <si>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</si>
  <si>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</si>
  <si>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</si>
  <si>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</si>
  <si>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</si>
  <si>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</si>
  <si>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</si>
  <si>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</si>
  <si>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</si>
  <si>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</si>
  <si>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</si>
  <si>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</si>
  <si>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</si>
  <si>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</si>
  <si>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</si>
  <si>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</si>
  <si>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</si>
  <si>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</si>
  <si>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</si>
  <si>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</si>
  <si>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</si>
  <si>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</si>
  <si>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</si>
  <si>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</si>
  <si>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</si>
  <si>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</si>
  <si>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</si>
  <si>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</si>
  <si>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</si>
  <si>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</si>
  <si>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</si>
  <si>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</si>
  <si>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</si>
  <si>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</si>
  <si>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</si>
  <si>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</si>
  <si>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</si>
  <si>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</si>
  <si>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</si>
  <si>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</si>
  <si>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</si>
  <si>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</si>
  <si>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</si>
  <si>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</si>
  <si>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</si>
  <si>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</si>
  <si>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</si>
  <si>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</si>
  <si>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</si>
  <si>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</si>
  <si>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</si>
  <si>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</si>
  <si>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</si>
  <si>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</si>
  <si>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</si>
  <si>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</si>
  <si>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</si>
  <si>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</si>
  <si>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</si>
  <si>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</si>
  <si>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</si>
  <si>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</si>
  <si>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</si>
  <si>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</si>
  <si>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</si>
  <si>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</si>
  <si>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</si>
  <si>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</si>
  <si>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</si>
  <si>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</si>
  <si>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</si>
  <si>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</si>
  <si>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</si>
  <si>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</si>
  <si>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</si>
  <si>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</si>
  <si>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</si>
  <si>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</si>
  <si>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</si>
  <si>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</si>
  <si>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</si>
  <si>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</si>
  <si>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</si>
  <si>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</si>
  <si>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</si>
  <si>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</si>
  <si>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</si>
  <si>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</si>
  <si>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</si>
  <si>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</si>
  <si>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</si>
  <si>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</si>
  <si>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</si>
  <si>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</si>
  <si>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</si>
  <si>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</si>
  <si>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</si>
  <si>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</si>
  <si>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</si>
  <si>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</si>
  <si>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</si>
  <si>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</si>
  <si>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</si>
  <si>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</si>
  <si>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</si>
  <si>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</si>
  <si>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</si>
  <si>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</si>
  <si>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</si>
  <si>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</si>
  <si>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</si>
  <si>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</si>
  <si>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</si>
  <si>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</si>
  <si>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</si>
  <si>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</si>
  <si>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</si>
  <si>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</si>
  <si>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</si>
  <si>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</si>
  <si>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</si>
  <si>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</si>
  <si>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</si>
  <si>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</si>
  <si>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</si>
  <si>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</si>
  <si>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>10 8 00 00000</t>
  </si>
  <si>
    <t>10 8 01 00000</t>
  </si>
  <si>
    <t>10 8 01 62670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</si>
  <si>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</si>
  <si>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</si>
  <si>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</si>
  <si>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</si>
  <si>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</si>
  <si>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</si>
  <si>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</si>
  <si>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</si>
  <si>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</si>
  <si>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</si>
  <si>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</si>
  <si>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</si>
  <si>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</si>
  <si>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</si>
  <si>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</si>
  <si>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</si>
  <si>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</si>
  <si>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</si>
  <si>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</si>
  <si>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</si>
  <si>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</si>
  <si>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</si>
  <si>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4</t>
  </si>
  <si>
    <t>01 5 00 00000</t>
  </si>
  <si>
    <t>Подпрограмма "Финансовое обеспечение системы организации медицинской помощи"</t>
  </si>
  <si>
    <t>Основное мероприятие "Развитие мер социальной поддержки медицинских работников"</t>
  </si>
  <si>
    <t>01 5 03 00000</t>
  </si>
  <si>
    <t>01 5 03 00420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</si>
  <si>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</si>
  <si>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04 1 19 00000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</si>
  <si>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</si>
  <si>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</si>
  <si>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</si>
  <si>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</si>
  <si>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</si>
  <si>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</si>
  <si>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</si>
  <si>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</si>
  <si>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</si>
  <si>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</si>
  <si>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</si>
  <si>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</si>
  <si>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</si>
  <si>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</si>
  <si>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</si>
  <si>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15 1 03 00000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</si>
  <si>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</si>
  <si>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S0860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</si>
  <si>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</si>
  <si>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02 S0140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</si>
  <si>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</si>
  <si>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</si>
  <si>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</si>
  <si>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</si>
  <si>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17 1 F2 S1360</t>
  </si>
  <si>
    <t>Федеральный проект "Спорт - норма жизни"</t>
  </si>
  <si>
    <t>18 5 P5 00000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</si>
  <si>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</si>
  <si>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</si>
  <si>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</si>
  <si>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</si>
  <si>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</si>
  <si>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</si>
  <si>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</si>
  <si>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</si>
  <si>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</si>
  <si>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</si>
  <si>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</si>
  <si>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</si>
  <si>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</si>
  <si>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</si>
  <si>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08 1 06 00000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</si>
  <si>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</si>
  <si>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</si>
  <si>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</si>
  <si>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</si>
  <si>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</si>
  <si>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</si>
  <si>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</si>
  <si>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</si>
  <si>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</si>
  <si>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</si>
  <si>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</si>
  <si>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</si>
  <si>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</si>
  <si>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</si>
  <si>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</si>
  <si>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</si>
  <si>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</si>
  <si>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</si>
  <si>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</si>
  <si>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</si>
  <si>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</si>
  <si>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</si>
  <si>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</si>
  <si>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</si>
  <si>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</si>
  <si>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</si>
  <si>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</si>
  <si>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</si>
  <si>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Федеральный проект "Современная школа"</t>
  </si>
  <si>
    <t>18 3 Е1 00000</t>
  </si>
  <si>
    <t>12 1 02 00790</t>
  </si>
  <si>
    <t>Выполнение комплексных кадастровых работ и утверждение карты-плана территории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</si>
  <si>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</si>
  <si>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</si>
  <si>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</si>
  <si>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17 1 F2 55559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</si>
  <si>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</si>
  <si>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 xml:space="preserve">               "Приложение № 4</t>
  </si>
  <si>
    <t xml:space="preserve">                 от 20.11.2019  № 13/2019-НА</t>
  </si>
  <si>
    <t>"</t>
  </si>
  <si>
    <t>Ремонт дворовых территорий</t>
  </si>
  <si>
    <t>17 1 F2 S2740</t>
  </si>
  <si>
    <t>Комплексное благоустройство территорий за счет средств местного бюджета</t>
  </si>
  <si>
    <t>17 1 01 70890</t>
  </si>
  <si>
    <t>17 1 01 71350</t>
  </si>
  <si>
    <t>08 1 03 00980</t>
  </si>
  <si>
    <t>Реализация мероприятий по обеспечению общественного порядка и общественной безопасности</t>
  </si>
  <si>
    <t>10 3 02 00000</t>
  </si>
  <si>
    <t>10 3 02 00190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</si>
  <si>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</si>
  <si>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</si>
  <si>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11 3 02 06210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</si>
  <si>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</si>
  <si>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Капитальные вложения в муниципальные объекты физической культуры и спорта за счет средств местного бюджета (Реконструкция спортивных сооружений МАУ "Спортивный комплекс "Старт" в г.о. Реутов (в т.ч. ПИР))</t>
  </si>
  <si>
    <t>18 5 P5 74221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</si>
  <si>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</si>
  <si>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</si>
  <si>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</si>
  <si>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</si>
  <si>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</si>
  <si>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</si>
  <si>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</si>
  <si>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</si>
  <si>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Проектирование и строительство дошкольных образовательных организаций за счет средств местного бюджета (Городской округ Реутов. Детский сад на 250 мест в 10А мкр.)</t>
  </si>
  <si>
    <t>18 3 01 74441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</si>
  <si>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</si>
  <si>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</si>
  <si>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Капитальные вложения в объекты общего образования за счет средств местного бюджета (Городской округ Реутов. Школа на 1100 мест в 10А мкр.)</t>
  </si>
  <si>
    <t>18 3 Е1 74261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</si>
</sst>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2" fontId="2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0" fillId="0" borderId="0" xfId="0" quotePrefix="1" applyFont="1" applyFill="1" applyAlignment="1">
      <alignment horizontal="right"/>
    </xf>
    <xf numFmtId="0" fontId="3" fillId="0" borderId="0" xfId="0" applyFont="1" applyBorder="1" applyAlignment="1">
      <alignment wrapText="1"/>
    </xf>
    <xf numFmtId="0" fontId="23" fillId="0" borderId="0" xfId="0" quotePrefix="1" applyFont="1" applyFill="1" applyAlignment="1">
      <alignment horizontal="right"/>
    </xf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43"/>
  <sheetViews>
    <sheetView tabSelected="1" workbookViewId="0">
      <selection activeCell="A11" sqref="A11:F11"/>
    </sheetView>
  </sheetViews>
  <sheetFormatPr defaultRowHeight="1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106" customFormat="1" ht="12.75">
      <c r="C1" s="134" t="s">
        <v>485</v>
      </c>
      <c r="D1" s="135"/>
      <c r="E1" s="135"/>
      <c r="F1" s="135"/>
    </row>
    <row r="2" spans="1:6" s="106" customFormat="1" ht="12.75">
      <c r="C2" s="136" t="s">
        <v>38</v>
      </c>
      <c r="D2" s="137"/>
      <c r="E2" s="137"/>
      <c r="F2" s="137"/>
    </row>
    <row r="3" spans="1:6" s="106" customFormat="1" ht="12.75">
      <c r="C3" s="134" t="s">
        <v>484</v>
      </c>
      <c r="D3" s="137"/>
      <c r="E3" s="137"/>
      <c r="F3" s="137"/>
    </row>
    <row r="4" spans="1:6" s="106" customFormat="1" ht="12.75">
      <c r="C4" s="138" t="s">
        <v>143</v>
      </c>
      <c r="D4" s="137"/>
      <c r="E4" s="137"/>
      <c r="F4" s="137"/>
    </row>
    <row r="5" spans="1:6" s="106" customFormat="1"/>
    <row r="6" spans="1:6" s="50" customFormat="1" ht="12.75">
      <c r="C6" s="134" t="s">
        <v>572</v>
      </c>
      <c r="D6" s="135"/>
      <c r="E6" s="135"/>
      <c r="F6" s="135"/>
    </row>
    <row r="7" spans="1:6" s="50" customFormat="1" ht="12.75">
      <c r="C7" s="136" t="s">
        <v>38</v>
      </c>
      <c r="D7" s="137"/>
      <c r="E7" s="137"/>
      <c r="F7" s="137"/>
    </row>
    <row r="8" spans="1:6" s="50" customFormat="1" ht="12.75">
      <c r="C8" s="134" t="s">
        <v>484</v>
      </c>
      <c r="D8" s="137"/>
      <c r="E8" s="137"/>
      <c r="F8" s="137"/>
    </row>
    <row r="9" spans="1:6" s="50" customFormat="1" ht="12.75">
      <c r="C9" s="138" t="s">
        <v>573</v>
      </c>
      <c r="D9" s="137"/>
      <c r="E9" s="137"/>
      <c r="F9" s="137"/>
    </row>
    <row r="10" spans="1:6" ht="12.75">
      <c r="C10" s="138"/>
      <c r="D10" s="141"/>
      <c r="E10" s="141"/>
      <c r="F10" s="11"/>
    </row>
    <row r="11" spans="1:6" ht="66" customHeight="1">
      <c r="A11" s="139" t="s">
        <v>144</v>
      </c>
      <c r="B11" s="139"/>
      <c r="C11" s="139"/>
      <c r="D11" s="140"/>
      <c r="E11" s="140"/>
      <c r="F11" s="140"/>
    </row>
    <row r="12" spans="1:6" ht="15.75">
      <c r="A12" s="12"/>
      <c r="B12" s="13"/>
      <c r="C12" s="13"/>
    </row>
    <row r="13" spans="1:6" ht="15.75">
      <c r="A13" s="14"/>
      <c r="F13" s="15" t="s">
        <v>39</v>
      </c>
    </row>
    <row r="14" spans="1:6" ht="36.75" customHeight="1">
      <c r="A14" s="59" t="s">
        <v>130</v>
      </c>
      <c r="B14" s="59" t="s">
        <v>40</v>
      </c>
      <c r="C14" s="59" t="s">
        <v>41</v>
      </c>
      <c r="D14" s="59" t="s">
        <v>42</v>
      </c>
      <c r="E14" s="59" t="s">
        <v>43</v>
      </c>
      <c r="F14" s="59" t="s">
        <v>44</v>
      </c>
    </row>
    <row r="15" spans="1:6" ht="12" customHeight="1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</row>
    <row r="16" spans="1:6" ht="10.9" customHeight="1">
      <c r="A16" s="17"/>
      <c r="B16" s="18"/>
      <c r="C16" s="18"/>
      <c r="D16" s="18"/>
      <c r="E16" s="18"/>
      <c r="F16" s="18"/>
    </row>
    <row r="17" spans="1:6" ht="15.75">
      <c r="A17" s="91" t="s">
        <v>45</v>
      </c>
      <c r="B17" s="60" t="s">
        <v>46</v>
      </c>
      <c r="C17" s="61"/>
      <c r="D17" s="46"/>
      <c r="E17" s="46"/>
      <c r="F17" s="62">
        <f>SUM(F18,F25,F41,F105,F128,F135,F140)</f>
        <v>546152.52</v>
      </c>
    </row>
    <row r="18" spans="1:6" ht="31.5">
      <c r="A18" s="74" t="s">
        <v>47</v>
      </c>
      <c r="B18" s="19" t="s">
        <v>46</v>
      </c>
      <c r="C18" s="19" t="s">
        <v>48</v>
      </c>
      <c r="D18" s="24"/>
      <c r="E18" s="24"/>
      <c r="F18" s="87">
        <f t="shared" ref="F18:F22" si="0">SUM(F19)</f>
        <v>3159.9</v>
      </c>
    </row>
    <row r="19" spans="1:6" s="50" customFormat="1" ht="31.5">
      <c r="A19" s="74" t="s">
        <v>145</v>
      </c>
      <c r="B19" s="86" t="s">
        <v>46</v>
      </c>
      <c r="C19" s="86" t="s">
        <v>48</v>
      </c>
      <c r="D19" s="4" t="s">
        <v>31</v>
      </c>
      <c r="E19" s="24"/>
      <c r="F19" s="87">
        <f t="shared" si="0"/>
        <v>3159.9</v>
      </c>
    </row>
    <row r="20" spans="1:6" ht="15.75">
      <c r="A20" s="74" t="s">
        <v>129</v>
      </c>
      <c r="B20" s="22" t="s">
        <v>46</v>
      </c>
      <c r="C20" s="22" t="s">
        <v>48</v>
      </c>
      <c r="D20" s="4" t="s">
        <v>146</v>
      </c>
      <c r="E20" s="23"/>
      <c r="F20" s="87">
        <f t="shared" si="0"/>
        <v>3159.9</v>
      </c>
    </row>
    <row r="21" spans="1:6" ht="31.5">
      <c r="A21" s="74" t="s">
        <v>147</v>
      </c>
      <c r="B21" s="22" t="s">
        <v>46</v>
      </c>
      <c r="C21" s="22" t="s">
        <v>48</v>
      </c>
      <c r="D21" s="4" t="s">
        <v>148</v>
      </c>
      <c r="E21" s="23"/>
      <c r="F21" s="87">
        <f t="shared" si="0"/>
        <v>3159.9</v>
      </c>
    </row>
    <row r="22" spans="1:6" ht="15.75">
      <c r="A22" s="74" t="s">
        <v>6</v>
      </c>
      <c r="B22" s="22" t="s">
        <v>46</v>
      </c>
      <c r="C22" s="22" t="s">
        <v>48</v>
      </c>
      <c r="D22" s="4" t="s">
        <v>149</v>
      </c>
      <c r="E22" s="3"/>
      <c r="F22" s="87">
        <f t="shared" si="0"/>
        <v>3159.9</v>
      </c>
    </row>
    <row r="23" spans="1:6" s="50" customFormat="1" ht="63">
      <c r="A23" s="74" t="s">
        <v>150</v>
      </c>
      <c r="B23" s="22" t="s">
        <v>46</v>
      </c>
      <c r="C23" s="22" t="s">
        <v>48</v>
      </c>
      <c r="D23" s="4" t="s">
        <v>149</v>
      </c>
      <c r="E23" s="88">
        <v>100</v>
      </c>
      <c r="F23" s="87">
        <f>SUM(F24)</f>
        <v>3159.9</v>
      </c>
    </row>
    <row r="24" spans="1:6" ht="31.5">
      <c r="A24" s="85" t="s">
        <v>50</v>
      </c>
      <c r="B24" s="22" t="s">
        <v>46</v>
      </c>
      <c r="C24" s="22" t="s">
        <v>48</v>
      </c>
      <c r="D24" s="4" t="s">
        <v>149</v>
      </c>
      <c r="E24" s="25">
        <v>120</v>
      </c>
      <c r="F24" s="26">
        <v>3159.9</v>
      </c>
    </row>
    <row r="25" spans="1:6" s="50" customFormat="1" ht="47.25">
      <c r="A25" s="84" t="s">
        <v>100</v>
      </c>
      <c r="B25" s="22" t="s">
        <v>46</v>
      </c>
      <c r="C25" s="22" t="s">
        <v>68</v>
      </c>
      <c r="D25" s="23"/>
      <c r="E25" s="23"/>
      <c r="F25" s="21">
        <f>SUM(F26,F32)</f>
        <v>3575.7</v>
      </c>
    </row>
    <row r="26" spans="1:6" s="50" customFormat="1" ht="31.5">
      <c r="A26" s="74" t="s">
        <v>145</v>
      </c>
      <c r="B26" s="22" t="s">
        <v>46</v>
      </c>
      <c r="C26" s="22" t="s">
        <v>68</v>
      </c>
      <c r="D26" s="4" t="s">
        <v>31</v>
      </c>
      <c r="E26" s="23"/>
      <c r="F26" s="21">
        <f>SUM(F27)</f>
        <v>50</v>
      </c>
    </row>
    <row r="27" spans="1:6" s="50" customFormat="1" ht="31.5">
      <c r="A27" s="74" t="s">
        <v>151</v>
      </c>
      <c r="B27" s="22" t="s">
        <v>46</v>
      </c>
      <c r="C27" s="22" t="s">
        <v>68</v>
      </c>
      <c r="D27" s="4" t="s">
        <v>34</v>
      </c>
      <c r="E27" s="27"/>
      <c r="F27" s="21">
        <f>SUM(F28)</f>
        <v>50</v>
      </c>
    </row>
    <row r="28" spans="1:6" s="50" customFormat="1" ht="31.5">
      <c r="A28" s="80" t="s">
        <v>152</v>
      </c>
      <c r="B28" s="22" t="s">
        <v>46</v>
      </c>
      <c r="C28" s="22" t="s">
        <v>68</v>
      </c>
      <c r="D28" s="4" t="s">
        <v>35</v>
      </c>
      <c r="E28" s="27"/>
      <c r="F28" s="21">
        <f>SUM(F29)</f>
        <v>50</v>
      </c>
    </row>
    <row r="29" spans="1:6" s="50" customFormat="1" ht="110.25">
      <c r="A29" s="74" t="s">
        <v>153</v>
      </c>
      <c r="B29" s="22" t="s">
        <v>46</v>
      </c>
      <c r="C29" s="22" t="s">
        <v>68</v>
      </c>
      <c r="D29" s="4" t="s">
        <v>154</v>
      </c>
      <c r="E29" s="3"/>
      <c r="F29" s="21">
        <f>SUM(F30)</f>
        <v>50</v>
      </c>
    </row>
    <row r="30" spans="1:6" s="50" customFormat="1" ht="31.5">
      <c r="A30" s="85" t="s">
        <v>115</v>
      </c>
      <c r="B30" s="22" t="s">
        <v>46</v>
      </c>
      <c r="C30" s="22" t="s">
        <v>68</v>
      </c>
      <c r="D30" s="4" t="s">
        <v>154</v>
      </c>
      <c r="E30" s="25">
        <v>200</v>
      </c>
      <c r="F30" s="21">
        <f>SUM(F31)</f>
        <v>50</v>
      </c>
    </row>
    <row r="31" spans="1:6" s="50" customFormat="1" ht="31.5">
      <c r="A31" s="85" t="s">
        <v>53</v>
      </c>
      <c r="B31" s="22" t="s">
        <v>46</v>
      </c>
      <c r="C31" s="22" t="s">
        <v>68</v>
      </c>
      <c r="D31" s="4" t="s">
        <v>154</v>
      </c>
      <c r="E31" s="25">
        <v>240</v>
      </c>
      <c r="F31" s="21">
        <v>50</v>
      </c>
    </row>
    <row r="32" spans="1:6" s="50" customFormat="1" ht="31.5">
      <c r="A32" s="85" t="s">
        <v>29</v>
      </c>
      <c r="B32" s="22" t="s">
        <v>46</v>
      </c>
      <c r="C32" s="22" t="s">
        <v>68</v>
      </c>
      <c r="D32" s="4" t="s">
        <v>30</v>
      </c>
      <c r="E32" s="3"/>
      <c r="F32" s="21">
        <f>SUM(F33,F36,)</f>
        <v>3525.7</v>
      </c>
    </row>
    <row r="33" spans="1:6" s="50" customFormat="1" ht="15.75">
      <c r="A33" s="85" t="s">
        <v>155</v>
      </c>
      <c r="B33" s="22" t="s">
        <v>46</v>
      </c>
      <c r="C33" s="22" t="s">
        <v>68</v>
      </c>
      <c r="D33" s="4" t="s">
        <v>156</v>
      </c>
      <c r="E33" s="88"/>
      <c r="F33" s="87">
        <f>SUM(F34)</f>
        <v>2603.5</v>
      </c>
    </row>
    <row r="34" spans="1:6" s="50" customFormat="1" ht="66" customHeight="1">
      <c r="A34" s="85" t="s">
        <v>49</v>
      </c>
      <c r="B34" s="22" t="s">
        <v>46</v>
      </c>
      <c r="C34" s="22" t="s">
        <v>68</v>
      </c>
      <c r="D34" s="4" t="s">
        <v>156</v>
      </c>
      <c r="E34" s="88">
        <v>100</v>
      </c>
      <c r="F34" s="87">
        <f>SUM(F35)</f>
        <v>2603.5</v>
      </c>
    </row>
    <row r="35" spans="1:6" s="50" customFormat="1" ht="31.5">
      <c r="A35" s="85" t="s">
        <v>50</v>
      </c>
      <c r="B35" s="22" t="s">
        <v>46</v>
      </c>
      <c r="C35" s="22" t="s">
        <v>68</v>
      </c>
      <c r="D35" s="4" t="s">
        <v>156</v>
      </c>
      <c r="E35" s="88">
        <v>120</v>
      </c>
      <c r="F35" s="115">
        <v>2603.5</v>
      </c>
    </row>
    <row r="36" spans="1:6" s="50" customFormat="1" ht="31.5">
      <c r="A36" s="84" t="s">
        <v>157</v>
      </c>
      <c r="B36" s="22" t="s">
        <v>46</v>
      </c>
      <c r="C36" s="22" t="s">
        <v>68</v>
      </c>
      <c r="D36" s="4" t="s">
        <v>158</v>
      </c>
      <c r="E36" s="3"/>
      <c r="F36" s="21">
        <f>SUM(F37,F39)</f>
        <v>922.2</v>
      </c>
    </row>
    <row r="37" spans="1:6" s="50" customFormat="1" ht="31.5">
      <c r="A37" s="85" t="s">
        <v>115</v>
      </c>
      <c r="B37" s="22" t="s">
        <v>46</v>
      </c>
      <c r="C37" s="22" t="s">
        <v>68</v>
      </c>
      <c r="D37" s="4" t="s">
        <v>158</v>
      </c>
      <c r="E37" s="25">
        <v>200</v>
      </c>
      <c r="F37" s="21">
        <f>SUM(F38)</f>
        <v>921.2</v>
      </c>
    </row>
    <row r="38" spans="1:6" s="50" customFormat="1" ht="31.5">
      <c r="A38" s="85" t="s">
        <v>53</v>
      </c>
      <c r="B38" s="22" t="s">
        <v>46</v>
      </c>
      <c r="C38" s="22" t="s">
        <v>68</v>
      </c>
      <c r="D38" s="4" t="s">
        <v>158</v>
      </c>
      <c r="E38" s="25">
        <v>240</v>
      </c>
      <c r="F38" s="115">
        <v>921.2</v>
      </c>
    </row>
    <row r="39" spans="1:6" s="50" customFormat="1" ht="15.75">
      <c r="A39" s="85" t="s">
        <v>54</v>
      </c>
      <c r="B39" s="22" t="s">
        <v>46</v>
      </c>
      <c r="C39" s="22" t="s">
        <v>68</v>
      </c>
      <c r="D39" s="4" t="s">
        <v>158</v>
      </c>
      <c r="E39" s="25">
        <v>800</v>
      </c>
      <c r="F39" s="115">
        <f>SUM(F40)</f>
        <v>1</v>
      </c>
    </row>
    <row r="40" spans="1:6" s="50" customFormat="1" ht="15.75">
      <c r="A40" s="85" t="s">
        <v>55</v>
      </c>
      <c r="B40" s="22" t="s">
        <v>46</v>
      </c>
      <c r="C40" s="22" t="s">
        <v>68</v>
      </c>
      <c r="D40" s="4" t="s">
        <v>158</v>
      </c>
      <c r="E40" s="25">
        <v>850</v>
      </c>
      <c r="F40" s="115">
        <v>1</v>
      </c>
    </row>
    <row r="41" spans="1:6" ht="47.25">
      <c r="A41" s="84" t="s">
        <v>51</v>
      </c>
      <c r="B41" s="22" t="s">
        <v>46</v>
      </c>
      <c r="C41" s="22" t="s">
        <v>52</v>
      </c>
      <c r="D41" s="23"/>
      <c r="E41" s="23"/>
      <c r="F41" s="21">
        <f>SUM(F42,F49,F59,F69,F85,F95)</f>
        <v>233844.85</v>
      </c>
    </row>
    <row r="42" spans="1:6" s="50" customFormat="1" ht="15.75">
      <c r="A42" s="74" t="s">
        <v>159</v>
      </c>
      <c r="B42" s="22" t="s">
        <v>46</v>
      </c>
      <c r="C42" s="22" t="s">
        <v>52</v>
      </c>
      <c r="D42" s="4" t="s">
        <v>11</v>
      </c>
      <c r="E42" s="23"/>
      <c r="F42" s="115">
        <f>SUM(F43)</f>
        <v>2460</v>
      </c>
    </row>
    <row r="43" spans="1:6" s="50" customFormat="1" ht="15.75">
      <c r="A43" s="75" t="s">
        <v>160</v>
      </c>
      <c r="B43" s="22" t="s">
        <v>46</v>
      </c>
      <c r="C43" s="22" t="s">
        <v>52</v>
      </c>
      <c r="D43" s="4" t="s">
        <v>161</v>
      </c>
      <c r="E43" s="28"/>
      <c r="F43" s="115">
        <f>SUM(F44)</f>
        <v>2460</v>
      </c>
    </row>
    <row r="44" spans="1:6" s="50" customFormat="1" ht="63">
      <c r="A44" s="74" t="s">
        <v>162</v>
      </c>
      <c r="B44" s="22" t="s">
        <v>46</v>
      </c>
      <c r="C44" s="22" t="s">
        <v>52</v>
      </c>
      <c r="D44" s="4" t="s">
        <v>163</v>
      </c>
      <c r="E44" s="23"/>
      <c r="F44" s="115">
        <f>SUM(F45)</f>
        <v>2460</v>
      </c>
    </row>
    <row r="45" spans="1:6" s="50" customFormat="1" ht="63">
      <c r="A45" s="92" t="s">
        <v>164</v>
      </c>
      <c r="B45" s="22" t="s">
        <v>46</v>
      </c>
      <c r="C45" s="22" t="s">
        <v>52</v>
      </c>
      <c r="D45" s="4" t="s">
        <v>165</v>
      </c>
      <c r="E45" s="25"/>
      <c r="F45" s="115">
        <f>SUM(F46,)</f>
        <v>2460</v>
      </c>
    </row>
    <row r="46" spans="1:6" s="50" customFormat="1" ht="67.5" customHeight="1">
      <c r="A46" s="85" t="s">
        <v>49</v>
      </c>
      <c r="B46" s="22" t="s">
        <v>46</v>
      </c>
      <c r="C46" s="22" t="s">
        <v>52</v>
      </c>
      <c r="D46" s="4" t="s">
        <v>165</v>
      </c>
      <c r="E46" s="25">
        <v>100</v>
      </c>
      <c r="F46" s="115">
        <f>SUM(F47)</f>
        <v>2460</v>
      </c>
    </row>
    <row r="47" spans="1:6" s="50" customFormat="1" ht="31.5">
      <c r="A47" s="85" t="s">
        <v>50</v>
      </c>
      <c r="B47" s="22" t="s">
        <v>46</v>
      </c>
      <c r="C47" s="22" t="s">
        <v>52</v>
      </c>
      <c r="D47" s="4" t="s">
        <v>165</v>
      </c>
      <c r="E47" s="25">
        <v>120</v>
      </c>
      <c r="F47" s="115">
        <v>2460</v>
      </c>
    </row>
    <row r="48" spans="1:6" s="50" customFormat="1" ht="15.75">
      <c r="A48" s="74" t="s">
        <v>57</v>
      </c>
      <c r="B48" s="22" t="s">
        <v>46</v>
      </c>
      <c r="C48" s="22" t="s">
        <v>52</v>
      </c>
      <c r="D48" s="4" t="s">
        <v>165</v>
      </c>
      <c r="E48" s="25">
        <v>120</v>
      </c>
      <c r="F48" s="115">
        <v>2460</v>
      </c>
    </row>
    <row r="49" spans="1:6" s="50" customFormat="1" ht="15.75">
      <c r="A49" s="74" t="s">
        <v>166</v>
      </c>
      <c r="B49" s="22" t="s">
        <v>46</v>
      </c>
      <c r="C49" s="22" t="s">
        <v>52</v>
      </c>
      <c r="D49" s="4" t="s">
        <v>15</v>
      </c>
      <c r="E49" s="88"/>
      <c r="F49" s="87">
        <f>SUM(F50)</f>
        <v>4334</v>
      </c>
    </row>
    <row r="50" spans="1:6" s="50" customFormat="1" ht="15.75">
      <c r="A50" s="74" t="s">
        <v>4</v>
      </c>
      <c r="B50" s="22" t="s">
        <v>46</v>
      </c>
      <c r="C50" s="22" t="s">
        <v>52</v>
      </c>
      <c r="D50" s="4" t="s">
        <v>17</v>
      </c>
      <c r="E50" s="88"/>
      <c r="F50" s="87">
        <f>SUM(F51)</f>
        <v>4334</v>
      </c>
    </row>
    <row r="51" spans="1:6" s="50" customFormat="1" ht="63">
      <c r="A51" s="81" t="s">
        <v>167</v>
      </c>
      <c r="B51" s="22" t="s">
        <v>46</v>
      </c>
      <c r="C51" s="22" t="s">
        <v>52</v>
      </c>
      <c r="D51" s="4" t="s">
        <v>118</v>
      </c>
      <c r="E51" s="88"/>
      <c r="F51" s="87">
        <f>SUM(F52)</f>
        <v>4334</v>
      </c>
    </row>
    <row r="52" spans="1:6" s="50" customFormat="1" ht="63">
      <c r="A52" s="92" t="s">
        <v>128</v>
      </c>
      <c r="B52" s="22" t="s">
        <v>46</v>
      </c>
      <c r="C52" s="22" t="s">
        <v>52</v>
      </c>
      <c r="D52" s="4" t="s">
        <v>168</v>
      </c>
      <c r="E52" s="88"/>
      <c r="F52" s="87">
        <f>SUM(F53,F56)</f>
        <v>4334</v>
      </c>
    </row>
    <row r="53" spans="1:6" s="50" customFormat="1" ht="66" customHeight="1">
      <c r="A53" s="85" t="s">
        <v>49</v>
      </c>
      <c r="B53" s="22" t="s">
        <v>46</v>
      </c>
      <c r="C53" s="22" t="s">
        <v>52</v>
      </c>
      <c r="D53" s="4" t="s">
        <v>168</v>
      </c>
      <c r="E53" s="88">
        <v>100</v>
      </c>
      <c r="F53" s="115">
        <f>SUM(F54)</f>
        <v>3754</v>
      </c>
    </row>
    <row r="54" spans="1:6" s="50" customFormat="1" ht="31.5">
      <c r="A54" s="85" t="s">
        <v>50</v>
      </c>
      <c r="B54" s="22" t="s">
        <v>46</v>
      </c>
      <c r="C54" s="22" t="s">
        <v>52</v>
      </c>
      <c r="D54" s="4" t="s">
        <v>168</v>
      </c>
      <c r="E54" s="88">
        <v>120</v>
      </c>
      <c r="F54" s="115">
        <v>3754</v>
      </c>
    </row>
    <row r="55" spans="1:6" s="50" customFormat="1" ht="15.75">
      <c r="A55" s="74" t="s">
        <v>57</v>
      </c>
      <c r="B55" s="22" t="s">
        <v>46</v>
      </c>
      <c r="C55" s="22" t="s">
        <v>52</v>
      </c>
      <c r="D55" s="4" t="s">
        <v>168</v>
      </c>
      <c r="E55" s="88">
        <v>120</v>
      </c>
      <c r="F55" s="115">
        <v>3754</v>
      </c>
    </row>
    <row r="56" spans="1:6" s="50" customFormat="1" ht="31.5">
      <c r="A56" s="85" t="s">
        <v>115</v>
      </c>
      <c r="B56" s="22" t="s">
        <v>46</v>
      </c>
      <c r="C56" s="22" t="s">
        <v>52</v>
      </c>
      <c r="D56" s="4" t="s">
        <v>168</v>
      </c>
      <c r="E56" s="88">
        <v>200</v>
      </c>
      <c r="F56" s="115">
        <f>SUM(F57)</f>
        <v>580</v>
      </c>
    </row>
    <row r="57" spans="1:6" s="50" customFormat="1" ht="31.5">
      <c r="A57" s="85" t="s">
        <v>53</v>
      </c>
      <c r="B57" s="22" t="s">
        <v>46</v>
      </c>
      <c r="C57" s="22" t="s">
        <v>52</v>
      </c>
      <c r="D57" s="4" t="s">
        <v>168</v>
      </c>
      <c r="E57" s="88">
        <v>240</v>
      </c>
      <c r="F57" s="29">
        <v>580</v>
      </c>
    </row>
    <row r="58" spans="1:6" s="50" customFormat="1" ht="15.75">
      <c r="A58" s="74" t="s">
        <v>57</v>
      </c>
      <c r="B58" s="22" t="s">
        <v>46</v>
      </c>
      <c r="C58" s="22" t="s">
        <v>52</v>
      </c>
      <c r="D58" s="4" t="s">
        <v>168</v>
      </c>
      <c r="E58" s="88">
        <v>240</v>
      </c>
      <c r="F58" s="29">
        <v>580</v>
      </c>
    </row>
    <row r="59" spans="1:6" s="50" customFormat="1" ht="15.75">
      <c r="A59" s="74" t="s">
        <v>169</v>
      </c>
      <c r="B59" s="22" t="s">
        <v>46</v>
      </c>
      <c r="C59" s="22" t="s">
        <v>52</v>
      </c>
      <c r="D59" s="4" t="s">
        <v>18</v>
      </c>
      <c r="E59" s="28"/>
      <c r="F59" s="87">
        <f>SUM(F60)</f>
        <v>3197</v>
      </c>
    </row>
    <row r="60" spans="1:6" s="50" customFormat="1" ht="15.75">
      <c r="A60" s="74" t="s">
        <v>170</v>
      </c>
      <c r="B60" s="22" t="s">
        <v>46</v>
      </c>
      <c r="C60" s="22" t="s">
        <v>52</v>
      </c>
      <c r="D60" s="4" t="s">
        <v>171</v>
      </c>
      <c r="E60" s="88"/>
      <c r="F60" s="29">
        <f>SUM(F61)</f>
        <v>3197</v>
      </c>
    </row>
    <row r="61" spans="1:6" s="50" customFormat="1" ht="63">
      <c r="A61" s="74" t="s">
        <v>172</v>
      </c>
      <c r="B61" s="22" t="s">
        <v>46</v>
      </c>
      <c r="C61" s="22" t="s">
        <v>52</v>
      </c>
      <c r="D61" s="4" t="s">
        <v>173</v>
      </c>
      <c r="E61" s="88"/>
      <c r="F61" s="29">
        <f>SUM(F62)</f>
        <v>3197</v>
      </c>
    </row>
    <row r="62" spans="1:6" s="50" customFormat="1" ht="31.5">
      <c r="A62" s="80" t="s">
        <v>7</v>
      </c>
      <c r="B62" s="22" t="s">
        <v>46</v>
      </c>
      <c r="C62" s="22" t="s">
        <v>52</v>
      </c>
      <c r="D62" s="4" t="s">
        <v>174</v>
      </c>
      <c r="E62" s="88"/>
      <c r="F62" s="87">
        <f>SUM(F63,F66)</f>
        <v>3197</v>
      </c>
    </row>
    <row r="63" spans="1:6" s="50" customFormat="1" ht="66" customHeight="1">
      <c r="A63" s="85" t="s">
        <v>49</v>
      </c>
      <c r="B63" s="22" t="s">
        <v>46</v>
      </c>
      <c r="C63" s="22" t="s">
        <v>52</v>
      </c>
      <c r="D63" s="4" t="s">
        <v>174</v>
      </c>
      <c r="E63" s="88">
        <v>100</v>
      </c>
      <c r="F63" s="29">
        <f>SUM(F64)</f>
        <v>2560.1999999999998</v>
      </c>
    </row>
    <row r="64" spans="1:6" s="50" customFormat="1" ht="31.5">
      <c r="A64" s="85" t="s">
        <v>50</v>
      </c>
      <c r="B64" s="22" t="s">
        <v>46</v>
      </c>
      <c r="C64" s="22" t="s">
        <v>52</v>
      </c>
      <c r="D64" s="4" t="s">
        <v>174</v>
      </c>
      <c r="E64" s="88">
        <v>120</v>
      </c>
      <c r="F64" s="29">
        <v>2560.1999999999998</v>
      </c>
    </row>
    <row r="65" spans="1:6" s="50" customFormat="1" ht="15.75">
      <c r="A65" s="74" t="s">
        <v>57</v>
      </c>
      <c r="B65" s="22" t="s">
        <v>46</v>
      </c>
      <c r="C65" s="22" t="s">
        <v>52</v>
      </c>
      <c r="D65" s="4" t="s">
        <v>174</v>
      </c>
      <c r="E65" s="88">
        <v>120</v>
      </c>
      <c r="F65" s="29">
        <v>2560.1999999999998</v>
      </c>
    </row>
    <row r="66" spans="1:6" s="50" customFormat="1" ht="31.5">
      <c r="A66" s="85" t="s">
        <v>115</v>
      </c>
      <c r="B66" s="22" t="s">
        <v>46</v>
      </c>
      <c r="C66" s="22" t="s">
        <v>52</v>
      </c>
      <c r="D66" s="4" t="s">
        <v>174</v>
      </c>
      <c r="E66" s="88">
        <v>200</v>
      </c>
      <c r="F66" s="29">
        <f>SUM(F67)</f>
        <v>636.79999999999995</v>
      </c>
    </row>
    <row r="67" spans="1:6" s="50" customFormat="1" ht="31.5">
      <c r="A67" s="85" t="s">
        <v>53</v>
      </c>
      <c r="B67" s="22" t="s">
        <v>46</v>
      </c>
      <c r="C67" s="22" t="s">
        <v>52</v>
      </c>
      <c r="D67" s="4" t="s">
        <v>174</v>
      </c>
      <c r="E67" s="88">
        <v>240</v>
      </c>
      <c r="F67" s="29">
        <v>636.79999999999995</v>
      </c>
    </row>
    <row r="68" spans="1:6" s="50" customFormat="1" ht="15.75">
      <c r="A68" s="74" t="s">
        <v>57</v>
      </c>
      <c r="B68" s="22" t="s">
        <v>46</v>
      </c>
      <c r="C68" s="22" t="s">
        <v>52</v>
      </c>
      <c r="D68" s="4" t="s">
        <v>174</v>
      </c>
      <c r="E68" s="88">
        <v>240</v>
      </c>
      <c r="F68" s="29">
        <v>636.79999999999995</v>
      </c>
    </row>
    <row r="69" spans="1:6" ht="31.5">
      <c r="A69" s="74" t="s">
        <v>145</v>
      </c>
      <c r="B69" s="22" t="s">
        <v>46</v>
      </c>
      <c r="C69" s="22" t="s">
        <v>52</v>
      </c>
      <c r="D69" s="4" t="s">
        <v>31</v>
      </c>
      <c r="E69" s="23"/>
      <c r="F69" s="21">
        <f>SUM(F70,F75)</f>
        <v>196275.44</v>
      </c>
    </row>
    <row r="70" spans="1:6" s="50" customFormat="1" ht="31.5">
      <c r="A70" s="74" t="s">
        <v>151</v>
      </c>
      <c r="B70" s="22" t="s">
        <v>46</v>
      </c>
      <c r="C70" s="22" t="s">
        <v>52</v>
      </c>
      <c r="D70" s="4" t="s">
        <v>34</v>
      </c>
      <c r="E70" s="27"/>
      <c r="F70" s="21">
        <f>SUM(F71)</f>
        <v>200</v>
      </c>
    </row>
    <row r="71" spans="1:6" s="50" customFormat="1" ht="31.5">
      <c r="A71" s="80" t="s">
        <v>152</v>
      </c>
      <c r="B71" s="22" t="s">
        <v>46</v>
      </c>
      <c r="C71" s="22" t="s">
        <v>52</v>
      </c>
      <c r="D71" s="4" t="s">
        <v>35</v>
      </c>
      <c r="E71" s="27"/>
      <c r="F71" s="21">
        <f>SUM(F72)</f>
        <v>200</v>
      </c>
    </row>
    <row r="72" spans="1:6" s="50" customFormat="1" ht="110.25">
      <c r="A72" s="74" t="s">
        <v>153</v>
      </c>
      <c r="B72" s="22" t="s">
        <v>46</v>
      </c>
      <c r="C72" s="22" t="s">
        <v>52</v>
      </c>
      <c r="D72" s="4" t="s">
        <v>154</v>
      </c>
      <c r="E72" s="3"/>
      <c r="F72" s="21">
        <f>SUM(F73)</f>
        <v>200</v>
      </c>
    </row>
    <row r="73" spans="1:6" s="50" customFormat="1" ht="31.5">
      <c r="A73" s="85" t="s">
        <v>115</v>
      </c>
      <c r="B73" s="22" t="s">
        <v>46</v>
      </c>
      <c r="C73" s="22" t="s">
        <v>52</v>
      </c>
      <c r="D73" s="4" t="s">
        <v>154</v>
      </c>
      <c r="E73" s="25">
        <v>200</v>
      </c>
      <c r="F73" s="21">
        <f>SUM(F74)</f>
        <v>200</v>
      </c>
    </row>
    <row r="74" spans="1:6" s="50" customFormat="1" ht="31.5">
      <c r="A74" s="85" t="s">
        <v>53</v>
      </c>
      <c r="B74" s="22" t="s">
        <v>46</v>
      </c>
      <c r="C74" s="22" t="s">
        <v>52</v>
      </c>
      <c r="D74" s="4" t="s">
        <v>154</v>
      </c>
      <c r="E74" s="25">
        <v>240</v>
      </c>
      <c r="F74" s="115">
        <v>200</v>
      </c>
    </row>
    <row r="75" spans="1:6" ht="15.75">
      <c r="A75" s="74" t="s">
        <v>129</v>
      </c>
      <c r="B75" s="22" t="s">
        <v>46</v>
      </c>
      <c r="C75" s="22" t="s">
        <v>52</v>
      </c>
      <c r="D75" s="4" t="s">
        <v>146</v>
      </c>
      <c r="E75" s="23"/>
      <c r="F75" s="21">
        <f>SUM(F76)</f>
        <v>196075.44</v>
      </c>
    </row>
    <row r="76" spans="1:6" ht="31.5">
      <c r="A76" s="74" t="s">
        <v>147</v>
      </c>
      <c r="B76" s="22" t="s">
        <v>46</v>
      </c>
      <c r="C76" s="22" t="s">
        <v>52</v>
      </c>
      <c r="D76" s="4" t="s">
        <v>148</v>
      </c>
      <c r="E76" s="23"/>
      <c r="F76" s="21">
        <f>SUM(F77,)</f>
        <v>196075.44</v>
      </c>
    </row>
    <row r="77" spans="1:6" ht="15.75">
      <c r="A77" s="74" t="s">
        <v>6</v>
      </c>
      <c r="B77" s="22" t="s">
        <v>46</v>
      </c>
      <c r="C77" s="22" t="s">
        <v>52</v>
      </c>
      <c r="D77" s="4" t="s">
        <v>149</v>
      </c>
      <c r="E77" s="3"/>
      <c r="F77" s="21">
        <f>SUM(F78,F80,F82)</f>
        <v>196075.44</v>
      </c>
    </row>
    <row r="78" spans="1:6" ht="66.75" customHeight="1">
      <c r="A78" s="74" t="s">
        <v>150</v>
      </c>
      <c r="B78" s="22" t="s">
        <v>46</v>
      </c>
      <c r="C78" s="22" t="s">
        <v>52</v>
      </c>
      <c r="D78" s="4" t="s">
        <v>149</v>
      </c>
      <c r="E78" s="25">
        <v>100</v>
      </c>
      <c r="F78" s="21">
        <f>SUM(F79)</f>
        <v>147387.99</v>
      </c>
    </row>
    <row r="79" spans="1:6" ht="31.5">
      <c r="A79" s="85" t="s">
        <v>50</v>
      </c>
      <c r="B79" s="22" t="s">
        <v>46</v>
      </c>
      <c r="C79" s="22" t="s">
        <v>52</v>
      </c>
      <c r="D79" s="4" t="s">
        <v>149</v>
      </c>
      <c r="E79" s="25">
        <v>120</v>
      </c>
      <c r="F79" s="115">
        <v>147387.99</v>
      </c>
    </row>
    <row r="80" spans="1:6" ht="31.5">
      <c r="A80" s="85" t="s">
        <v>115</v>
      </c>
      <c r="B80" s="22" t="s">
        <v>46</v>
      </c>
      <c r="C80" s="22" t="s">
        <v>52</v>
      </c>
      <c r="D80" s="4" t="s">
        <v>149</v>
      </c>
      <c r="E80" s="25">
        <v>200</v>
      </c>
      <c r="F80" s="115">
        <f>SUM(F81)</f>
        <v>46437.45</v>
      </c>
    </row>
    <row r="81" spans="1:7" ht="31.5">
      <c r="A81" s="85" t="s">
        <v>53</v>
      </c>
      <c r="B81" s="22" t="s">
        <v>46</v>
      </c>
      <c r="C81" s="22" t="s">
        <v>52</v>
      </c>
      <c r="D81" s="4" t="s">
        <v>149</v>
      </c>
      <c r="E81" s="25">
        <v>240</v>
      </c>
      <c r="F81" s="54">
        <v>46437.45</v>
      </c>
    </row>
    <row r="82" spans="1:7" ht="15.75">
      <c r="A82" s="85" t="s">
        <v>54</v>
      </c>
      <c r="B82" s="22" t="s">
        <v>46</v>
      </c>
      <c r="C82" s="22" t="s">
        <v>52</v>
      </c>
      <c r="D82" s="4" t="s">
        <v>149</v>
      </c>
      <c r="E82" s="25">
        <v>800</v>
      </c>
      <c r="F82" s="115">
        <f>SUM(F83,F84)</f>
        <v>2250</v>
      </c>
    </row>
    <row r="83" spans="1:7" s="106" customFormat="1" ht="15.75">
      <c r="A83" s="123" t="s">
        <v>479</v>
      </c>
      <c r="B83" s="116" t="s">
        <v>46</v>
      </c>
      <c r="C83" s="116" t="s">
        <v>52</v>
      </c>
      <c r="D83" s="110" t="s">
        <v>149</v>
      </c>
      <c r="E83" s="119">
        <v>830</v>
      </c>
      <c r="F83" s="115">
        <v>197.5</v>
      </c>
    </row>
    <row r="84" spans="1:7" ht="15.75">
      <c r="A84" s="85" t="s">
        <v>55</v>
      </c>
      <c r="B84" s="22" t="s">
        <v>46</v>
      </c>
      <c r="C84" s="22" t="s">
        <v>52</v>
      </c>
      <c r="D84" s="4" t="s">
        <v>149</v>
      </c>
      <c r="E84" s="25">
        <v>850</v>
      </c>
      <c r="F84" s="54">
        <v>2052.5</v>
      </c>
    </row>
    <row r="85" spans="1:7" s="50" customFormat="1" ht="47.25">
      <c r="A85" s="74" t="s">
        <v>175</v>
      </c>
      <c r="B85" s="22" t="s">
        <v>46</v>
      </c>
      <c r="C85" s="22" t="s">
        <v>52</v>
      </c>
      <c r="D85" s="4" t="s">
        <v>37</v>
      </c>
      <c r="E85" s="88"/>
      <c r="F85" s="87">
        <f>SUM(F86)</f>
        <v>27104.410000000003</v>
      </c>
    </row>
    <row r="86" spans="1:7" s="50" customFormat="1" ht="47.25">
      <c r="A86" s="74" t="s">
        <v>176</v>
      </c>
      <c r="B86" s="22" t="s">
        <v>46</v>
      </c>
      <c r="C86" s="22" t="s">
        <v>52</v>
      </c>
      <c r="D86" s="4" t="s">
        <v>177</v>
      </c>
      <c r="E86" s="88"/>
      <c r="F86" s="87">
        <f>SUM(F87,F91)</f>
        <v>27104.410000000003</v>
      </c>
    </row>
    <row r="87" spans="1:7" s="50" customFormat="1" ht="47.25">
      <c r="A87" s="74" t="s">
        <v>178</v>
      </c>
      <c r="B87" s="22" t="s">
        <v>46</v>
      </c>
      <c r="C87" s="22" t="s">
        <v>52</v>
      </c>
      <c r="D87" s="83" t="s">
        <v>179</v>
      </c>
      <c r="E87" s="88"/>
      <c r="F87" s="87">
        <f>SUM(F88)</f>
        <v>23291.4</v>
      </c>
    </row>
    <row r="88" spans="1:7" s="50" customFormat="1" ht="126">
      <c r="A88" s="78" t="s">
        <v>180</v>
      </c>
      <c r="B88" s="88" t="s">
        <v>46</v>
      </c>
      <c r="C88" s="22" t="s">
        <v>52</v>
      </c>
      <c r="D88" s="4" t="s">
        <v>181</v>
      </c>
      <c r="E88" s="28"/>
      <c r="F88" s="87">
        <f>SUM(F89)</f>
        <v>23291.4</v>
      </c>
    </row>
    <row r="89" spans="1:7" s="50" customFormat="1" ht="31.5">
      <c r="A89" s="85" t="s">
        <v>115</v>
      </c>
      <c r="B89" s="88" t="s">
        <v>46</v>
      </c>
      <c r="C89" s="22" t="s">
        <v>52</v>
      </c>
      <c r="D89" s="4" t="s">
        <v>181</v>
      </c>
      <c r="E89" s="88">
        <v>200</v>
      </c>
      <c r="F89" s="87">
        <f>SUM(F90)</f>
        <v>23291.4</v>
      </c>
    </row>
    <row r="90" spans="1:7" s="50" customFormat="1" ht="31.5">
      <c r="A90" s="85" t="s">
        <v>53</v>
      </c>
      <c r="B90" s="88" t="s">
        <v>46</v>
      </c>
      <c r="C90" s="22" t="s">
        <v>52</v>
      </c>
      <c r="D90" s="4" t="s">
        <v>181</v>
      </c>
      <c r="E90" s="88">
        <v>240</v>
      </c>
      <c r="F90" s="115">
        <v>23291.4</v>
      </c>
    </row>
    <row r="91" spans="1:7" s="50" customFormat="1" ht="31.5">
      <c r="A91" s="85" t="s">
        <v>182</v>
      </c>
      <c r="B91" s="22" t="s">
        <v>46</v>
      </c>
      <c r="C91" s="22" t="s">
        <v>52</v>
      </c>
      <c r="D91" s="83" t="s">
        <v>183</v>
      </c>
      <c r="E91" s="88"/>
      <c r="F91" s="87">
        <f>SUM(F92)</f>
        <v>3813.01</v>
      </c>
      <c r="G91" s="87"/>
    </row>
    <row r="92" spans="1:7" s="50" customFormat="1" ht="63">
      <c r="A92" s="78" t="s">
        <v>184</v>
      </c>
      <c r="B92" s="22" t="s">
        <v>46</v>
      </c>
      <c r="C92" s="22" t="s">
        <v>52</v>
      </c>
      <c r="D92" s="4" t="s">
        <v>185</v>
      </c>
      <c r="E92" s="88"/>
      <c r="F92" s="87">
        <f>SUM(F93)</f>
        <v>3813.01</v>
      </c>
    </row>
    <row r="93" spans="1:7" s="50" customFormat="1" ht="31.5">
      <c r="A93" s="85" t="s">
        <v>115</v>
      </c>
      <c r="B93" s="22" t="s">
        <v>46</v>
      </c>
      <c r="C93" s="22" t="s">
        <v>52</v>
      </c>
      <c r="D93" s="4" t="s">
        <v>185</v>
      </c>
      <c r="E93" s="88">
        <v>200</v>
      </c>
      <c r="F93" s="87">
        <f>SUM(F94)</f>
        <v>3813.01</v>
      </c>
    </row>
    <row r="94" spans="1:7" s="50" customFormat="1" ht="31.5">
      <c r="A94" s="85" t="s">
        <v>53</v>
      </c>
      <c r="B94" s="22" t="s">
        <v>46</v>
      </c>
      <c r="C94" s="22" t="s">
        <v>52</v>
      </c>
      <c r="D94" s="4" t="s">
        <v>185</v>
      </c>
      <c r="E94" s="88">
        <v>240</v>
      </c>
      <c r="F94" s="115">
        <v>3813.01</v>
      </c>
    </row>
    <row r="95" spans="1:7" s="106" customFormat="1" ht="15.75">
      <c r="A95" s="112" t="s">
        <v>496</v>
      </c>
      <c r="B95" s="116" t="s">
        <v>46</v>
      </c>
      <c r="C95" s="116" t="s">
        <v>52</v>
      </c>
      <c r="D95" s="110" t="s">
        <v>497</v>
      </c>
      <c r="E95" s="119"/>
      <c r="F95" s="115">
        <f t="shared" ref="F95:F97" si="1">SUM(F96)</f>
        <v>474</v>
      </c>
      <c r="G95" s="115"/>
    </row>
    <row r="96" spans="1:7" s="106" customFormat="1" ht="15.75">
      <c r="A96" s="112" t="s">
        <v>498</v>
      </c>
      <c r="B96" s="116" t="s">
        <v>46</v>
      </c>
      <c r="C96" s="116" t="s">
        <v>52</v>
      </c>
      <c r="D96" s="110" t="s">
        <v>499</v>
      </c>
      <c r="E96" s="119"/>
      <c r="F96" s="115">
        <f t="shared" si="1"/>
        <v>474</v>
      </c>
      <c r="G96" s="115"/>
    </row>
    <row r="97" spans="1:9" s="106" customFormat="1" ht="47.25">
      <c r="A97" s="112" t="s">
        <v>500</v>
      </c>
      <c r="B97" s="116" t="s">
        <v>46</v>
      </c>
      <c r="C97" s="116" t="s">
        <v>52</v>
      </c>
      <c r="D97" s="110" t="s">
        <v>501</v>
      </c>
      <c r="E97" s="119"/>
      <c r="F97" s="115">
        <f t="shared" si="1"/>
        <v>474</v>
      </c>
      <c r="G97" s="115"/>
    </row>
    <row r="98" spans="1:9" s="106" customFormat="1" ht="157.5">
      <c r="A98" s="112" t="s">
        <v>502</v>
      </c>
      <c r="B98" s="116" t="s">
        <v>46</v>
      </c>
      <c r="C98" s="116" t="s">
        <v>52</v>
      </c>
      <c r="D98" s="110" t="s">
        <v>503</v>
      </c>
      <c r="E98" s="119"/>
      <c r="F98" s="115">
        <f>SUM(F99,F102)</f>
        <v>474</v>
      </c>
      <c r="G98" s="115"/>
    </row>
    <row r="99" spans="1:9" s="106" customFormat="1" ht="66" customHeight="1">
      <c r="A99" s="112" t="s">
        <v>49</v>
      </c>
      <c r="B99" s="116" t="s">
        <v>46</v>
      </c>
      <c r="C99" s="116" t="s">
        <v>52</v>
      </c>
      <c r="D99" s="110" t="s">
        <v>503</v>
      </c>
      <c r="E99" s="119">
        <v>100</v>
      </c>
      <c r="F99" s="115">
        <f>SUM(F100)</f>
        <v>372.2</v>
      </c>
      <c r="G99" s="115"/>
    </row>
    <row r="100" spans="1:9" s="106" customFormat="1" ht="31.5">
      <c r="A100" s="112" t="s">
        <v>50</v>
      </c>
      <c r="B100" s="116" t="s">
        <v>46</v>
      </c>
      <c r="C100" s="116" t="s">
        <v>52</v>
      </c>
      <c r="D100" s="110" t="s">
        <v>503</v>
      </c>
      <c r="E100" s="119">
        <v>120</v>
      </c>
      <c r="F100" s="115">
        <v>372.2</v>
      </c>
      <c r="G100" s="115"/>
    </row>
    <row r="101" spans="1:9" s="106" customFormat="1" ht="15.75">
      <c r="A101" s="112" t="s">
        <v>56</v>
      </c>
      <c r="B101" s="116" t="s">
        <v>46</v>
      </c>
      <c r="C101" s="116" t="s">
        <v>52</v>
      </c>
      <c r="D101" s="110" t="s">
        <v>503</v>
      </c>
      <c r="E101" s="119">
        <v>120</v>
      </c>
      <c r="F101" s="115">
        <v>372.2</v>
      </c>
      <c r="G101" s="115"/>
    </row>
    <row r="102" spans="1:9" s="106" customFormat="1" ht="31.5">
      <c r="A102" s="112" t="s">
        <v>115</v>
      </c>
      <c r="B102" s="116" t="s">
        <v>46</v>
      </c>
      <c r="C102" s="116" t="s">
        <v>52</v>
      </c>
      <c r="D102" s="110" t="s">
        <v>503</v>
      </c>
      <c r="E102" s="119">
        <v>200</v>
      </c>
      <c r="F102" s="29">
        <f>SUM(F103)</f>
        <v>101.8</v>
      </c>
    </row>
    <row r="103" spans="1:9" s="106" customFormat="1" ht="31.5">
      <c r="A103" s="112" t="s">
        <v>53</v>
      </c>
      <c r="B103" s="116" t="s">
        <v>46</v>
      </c>
      <c r="C103" s="116" t="s">
        <v>52</v>
      </c>
      <c r="D103" s="110" t="s">
        <v>503</v>
      </c>
      <c r="E103" s="119">
        <v>240</v>
      </c>
      <c r="F103" s="29">
        <v>101.8</v>
      </c>
    </row>
    <row r="104" spans="1:9" s="106" customFormat="1" ht="15.75">
      <c r="A104" s="109" t="s">
        <v>57</v>
      </c>
      <c r="B104" s="116" t="s">
        <v>46</v>
      </c>
      <c r="C104" s="116" t="s">
        <v>52</v>
      </c>
      <c r="D104" s="110" t="s">
        <v>503</v>
      </c>
      <c r="E104" s="119">
        <v>240</v>
      </c>
      <c r="F104" s="29">
        <v>101.8</v>
      </c>
    </row>
    <row r="105" spans="1:9" s="50" customFormat="1" ht="31.5">
      <c r="A105" s="74" t="s">
        <v>108</v>
      </c>
      <c r="B105" s="22" t="s">
        <v>46</v>
      </c>
      <c r="C105" s="22" t="s">
        <v>80</v>
      </c>
      <c r="D105" s="25"/>
      <c r="E105" s="25"/>
      <c r="F105" s="41">
        <f>SUM(F106,F119)</f>
        <v>32250.1</v>
      </c>
      <c r="I105" s="44"/>
    </row>
    <row r="106" spans="1:9" s="50" customFormat="1" ht="31.5">
      <c r="A106" s="74" t="s">
        <v>145</v>
      </c>
      <c r="B106" s="22" t="s">
        <v>46</v>
      </c>
      <c r="C106" s="22" t="s">
        <v>80</v>
      </c>
      <c r="D106" s="4" t="s">
        <v>31</v>
      </c>
      <c r="E106" s="25"/>
      <c r="F106" s="29">
        <f>SUM(F107,F112)</f>
        <v>25900.6</v>
      </c>
    </row>
    <row r="107" spans="1:9" s="50" customFormat="1" ht="31.5">
      <c r="A107" s="74" t="s">
        <v>151</v>
      </c>
      <c r="B107" s="22" t="s">
        <v>46</v>
      </c>
      <c r="C107" s="22" t="s">
        <v>80</v>
      </c>
      <c r="D107" s="4" t="s">
        <v>34</v>
      </c>
      <c r="E107" s="27"/>
      <c r="F107" s="21">
        <f>SUM(F108)</f>
        <v>100</v>
      </c>
    </row>
    <row r="108" spans="1:9" s="50" customFormat="1" ht="31.5">
      <c r="A108" s="80" t="s">
        <v>152</v>
      </c>
      <c r="B108" s="22" t="s">
        <v>46</v>
      </c>
      <c r="C108" s="22" t="s">
        <v>80</v>
      </c>
      <c r="D108" s="4" t="s">
        <v>35</v>
      </c>
      <c r="E108" s="27"/>
      <c r="F108" s="21">
        <f>SUM(F109)</f>
        <v>100</v>
      </c>
    </row>
    <row r="109" spans="1:9" s="50" customFormat="1" ht="110.25">
      <c r="A109" s="74" t="s">
        <v>153</v>
      </c>
      <c r="B109" s="22" t="s">
        <v>46</v>
      </c>
      <c r="C109" s="22" t="s">
        <v>80</v>
      </c>
      <c r="D109" s="4" t="s">
        <v>154</v>
      </c>
      <c r="E109" s="3"/>
      <c r="F109" s="21">
        <f>SUM(F110)</f>
        <v>100</v>
      </c>
    </row>
    <row r="110" spans="1:9" s="50" customFormat="1" ht="31.5">
      <c r="A110" s="85" t="s">
        <v>115</v>
      </c>
      <c r="B110" s="22" t="s">
        <v>46</v>
      </c>
      <c r="C110" s="22" t="s">
        <v>80</v>
      </c>
      <c r="D110" s="4" t="s">
        <v>154</v>
      </c>
      <c r="E110" s="25">
        <v>200</v>
      </c>
      <c r="F110" s="21">
        <f>SUM(F111)</f>
        <v>100</v>
      </c>
    </row>
    <row r="111" spans="1:9" s="50" customFormat="1" ht="31.5">
      <c r="A111" s="85" t="s">
        <v>53</v>
      </c>
      <c r="B111" s="22" t="s">
        <v>46</v>
      </c>
      <c r="C111" s="22" t="s">
        <v>80</v>
      </c>
      <c r="D111" s="4" t="s">
        <v>154</v>
      </c>
      <c r="E111" s="25">
        <v>240</v>
      </c>
      <c r="F111" s="115">
        <v>100</v>
      </c>
    </row>
    <row r="112" spans="1:9" s="50" customFormat="1" ht="15.75">
      <c r="A112" s="74" t="s">
        <v>129</v>
      </c>
      <c r="B112" s="22" t="s">
        <v>46</v>
      </c>
      <c r="C112" s="22" t="s">
        <v>80</v>
      </c>
      <c r="D112" s="4" t="s">
        <v>146</v>
      </c>
      <c r="E112" s="25"/>
      <c r="F112" s="29">
        <f>SUM(F113)</f>
        <v>25800.6</v>
      </c>
    </row>
    <row r="113" spans="1:6" s="50" customFormat="1" ht="31.5">
      <c r="A113" s="74" t="s">
        <v>147</v>
      </c>
      <c r="B113" s="22" t="s">
        <v>46</v>
      </c>
      <c r="C113" s="22" t="s">
        <v>80</v>
      </c>
      <c r="D113" s="4" t="s">
        <v>148</v>
      </c>
      <c r="E113" s="25"/>
      <c r="F113" s="29">
        <f>SUM(F114)</f>
        <v>25800.6</v>
      </c>
    </row>
    <row r="114" spans="1:6" s="50" customFormat="1" ht="15.75">
      <c r="A114" s="74" t="s">
        <v>186</v>
      </c>
      <c r="B114" s="22" t="s">
        <v>46</v>
      </c>
      <c r="C114" s="22" t="s">
        <v>80</v>
      </c>
      <c r="D114" s="4" t="s">
        <v>187</v>
      </c>
      <c r="E114" s="3"/>
      <c r="F114" s="29">
        <f>SUM(F115,F117,)</f>
        <v>25800.6</v>
      </c>
    </row>
    <row r="115" spans="1:6" s="50" customFormat="1" ht="68.25" customHeight="1">
      <c r="A115" s="85" t="s">
        <v>49</v>
      </c>
      <c r="B115" s="19" t="s">
        <v>46</v>
      </c>
      <c r="C115" s="19" t="s">
        <v>80</v>
      </c>
      <c r="D115" s="4" t="s">
        <v>187</v>
      </c>
      <c r="E115" s="25">
        <v>100</v>
      </c>
      <c r="F115" s="29">
        <f>SUM(F116)</f>
        <v>22605.96</v>
      </c>
    </row>
    <row r="116" spans="1:6" s="50" customFormat="1" ht="31.5">
      <c r="A116" s="85" t="s">
        <v>50</v>
      </c>
      <c r="B116" s="19" t="s">
        <v>46</v>
      </c>
      <c r="C116" s="19" t="s">
        <v>80</v>
      </c>
      <c r="D116" s="4" t="s">
        <v>187</v>
      </c>
      <c r="E116" s="25">
        <v>120</v>
      </c>
      <c r="F116" s="89">
        <v>22605.96</v>
      </c>
    </row>
    <row r="117" spans="1:6" s="50" customFormat="1" ht="31.5">
      <c r="A117" s="85" t="s">
        <v>115</v>
      </c>
      <c r="B117" s="19" t="s">
        <v>46</v>
      </c>
      <c r="C117" s="19" t="s">
        <v>80</v>
      </c>
      <c r="D117" s="4" t="s">
        <v>187</v>
      </c>
      <c r="E117" s="25">
        <v>200</v>
      </c>
      <c r="F117" s="29">
        <f>SUM(F118)</f>
        <v>3194.64</v>
      </c>
    </row>
    <row r="118" spans="1:6" s="50" customFormat="1" ht="31.5">
      <c r="A118" s="85" t="s">
        <v>53</v>
      </c>
      <c r="B118" s="19" t="s">
        <v>46</v>
      </c>
      <c r="C118" s="19" t="s">
        <v>80</v>
      </c>
      <c r="D118" s="4" t="s">
        <v>187</v>
      </c>
      <c r="E118" s="25">
        <v>240</v>
      </c>
      <c r="F118" s="29">
        <v>3194.64</v>
      </c>
    </row>
    <row r="119" spans="1:6" s="50" customFormat="1" ht="31.5">
      <c r="A119" s="85" t="s">
        <v>29</v>
      </c>
      <c r="B119" s="19" t="s">
        <v>46</v>
      </c>
      <c r="C119" s="19" t="s">
        <v>80</v>
      </c>
      <c r="D119" s="4" t="s">
        <v>30</v>
      </c>
      <c r="E119" s="3"/>
      <c r="F119" s="29">
        <f>SUM(F120,F123)</f>
        <v>6349.5</v>
      </c>
    </row>
    <row r="120" spans="1:6" s="50" customFormat="1" ht="15.75">
      <c r="A120" s="84" t="s">
        <v>188</v>
      </c>
      <c r="B120" s="19" t="s">
        <v>46</v>
      </c>
      <c r="C120" s="19" t="s">
        <v>80</v>
      </c>
      <c r="D120" s="4" t="s">
        <v>189</v>
      </c>
      <c r="E120" s="3"/>
      <c r="F120" s="29">
        <f>SUM(F121)</f>
        <v>2160.86</v>
      </c>
    </row>
    <row r="121" spans="1:6" s="50" customFormat="1" ht="67.5" customHeight="1">
      <c r="A121" s="85" t="s">
        <v>49</v>
      </c>
      <c r="B121" s="19" t="s">
        <v>46</v>
      </c>
      <c r="C121" s="19" t="s">
        <v>80</v>
      </c>
      <c r="D121" s="4" t="s">
        <v>189</v>
      </c>
      <c r="E121" s="25">
        <v>100</v>
      </c>
      <c r="F121" s="29">
        <f>SUM(F122)</f>
        <v>2160.86</v>
      </c>
    </row>
    <row r="122" spans="1:6" s="50" customFormat="1" ht="31.5">
      <c r="A122" s="85" t="s">
        <v>50</v>
      </c>
      <c r="B122" s="19" t="s">
        <v>46</v>
      </c>
      <c r="C122" s="19" t="s">
        <v>80</v>
      </c>
      <c r="D122" s="4" t="s">
        <v>189</v>
      </c>
      <c r="E122" s="25">
        <v>120</v>
      </c>
      <c r="F122" s="89">
        <v>2160.86</v>
      </c>
    </row>
    <row r="123" spans="1:6" s="50" customFormat="1" ht="15.75">
      <c r="A123" s="85" t="s">
        <v>190</v>
      </c>
      <c r="B123" s="86" t="s">
        <v>46</v>
      </c>
      <c r="C123" s="86" t="s">
        <v>80</v>
      </c>
      <c r="D123" s="4" t="s">
        <v>191</v>
      </c>
      <c r="E123" s="88"/>
      <c r="F123" s="89">
        <f>SUM(F124,F126,)</f>
        <v>4188.6400000000003</v>
      </c>
    </row>
    <row r="124" spans="1:6" s="106" customFormat="1" ht="67.5" customHeight="1">
      <c r="A124" s="112" t="s">
        <v>49</v>
      </c>
      <c r="B124" s="86" t="s">
        <v>46</v>
      </c>
      <c r="C124" s="86" t="s">
        <v>80</v>
      </c>
      <c r="D124" s="110" t="s">
        <v>191</v>
      </c>
      <c r="E124" s="119">
        <v>100</v>
      </c>
      <c r="F124" s="29">
        <f>SUM(F125)</f>
        <v>3937.34</v>
      </c>
    </row>
    <row r="125" spans="1:6" s="106" customFormat="1" ht="31.5">
      <c r="A125" s="112" t="s">
        <v>50</v>
      </c>
      <c r="B125" s="86" t="s">
        <v>46</v>
      </c>
      <c r="C125" s="86" t="s">
        <v>80</v>
      </c>
      <c r="D125" s="110" t="s">
        <v>191</v>
      </c>
      <c r="E125" s="119">
        <v>120</v>
      </c>
      <c r="F125" s="89">
        <v>3937.34</v>
      </c>
    </row>
    <row r="126" spans="1:6" s="50" customFormat="1" ht="31.5">
      <c r="A126" s="85" t="s">
        <v>115</v>
      </c>
      <c r="B126" s="19" t="s">
        <v>46</v>
      </c>
      <c r="C126" s="19" t="s">
        <v>80</v>
      </c>
      <c r="D126" s="4" t="s">
        <v>191</v>
      </c>
      <c r="E126" s="25">
        <v>200</v>
      </c>
      <c r="F126" s="29">
        <f>SUM(F127)</f>
        <v>251.3</v>
      </c>
    </row>
    <row r="127" spans="1:6" s="50" customFormat="1" ht="31.5">
      <c r="A127" s="85" t="s">
        <v>53</v>
      </c>
      <c r="B127" s="19" t="s">
        <v>46</v>
      </c>
      <c r="C127" s="19" t="s">
        <v>80</v>
      </c>
      <c r="D127" s="4" t="s">
        <v>191</v>
      </c>
      <c r="E127" s="25">
        <v>240</v>
      </c>
      <c r="F127" s="89">
        <v>251.3</v>
      </c>
    </row>
    <row r="128" spans="1:6" s="50" customFormat="1" ht="15.75">
      <c r="A128" s="79" t="s">
        <v>109</v>
      </c>
      <c r="B128" s="19" t="s">
        <v>46</v>
      </c>
      <c r="C128" s="19" t="s">
        <v>83</v>
      </c>
      <c r="D128" s="25"/>
      <c r="E128" s="25"/>
      <c r="F128" s="54">
        <f>SUM(F129)</f>
        <v>2296.4499999999998</v>
      </c>
    </row>
    <row r="129" spans="1:7" s="50" customFormat="1" ht="31.5">
      <c r="A129" s="85" t="s">
        <v>29</v>
      </c>
      <c r="B129" s="19" t="s">
        <v>46</v>
      </c>
      <c r="C129" s="19" t="s">
        <v>83</v>
      </c>
      <c r="D129" s="4" t="s">
        <v>30</v>
      </c>
      <c r="E129" s="3"/>
      <c r="F129" s="54">
        <f>SUM(F130)</f>
        <v>2296.4499999999998</v>
      </c>
    </row>
    <row r="130" spans="1:7" s="50" customFormat="1" ht="31.5">
      <c r="A130" s="84" t="s">
        <v>192</v>
      </c>
      <c r="B130" s="19" t="s">
        <v>46</v>
      </c>
      <c r="C130" s="19" t="s">
        <v>83</v>
      </c>
      <c r="D130" s="4" t="s">
        <v>193</v>
      </c>
      <c r="E130" s="3"/>
      <c r="F130" s="29">
        <f>SUM(F131,F133,)</f>
        <v>2296.4499999999998</v>
      </c>
    </row>
    <row r="131" spans="1:7" s="50" customFormat="1" ht="66.75" customHeight="1">
      <c r="A131" s="75" t="s">
        <v>49</v>
      </c>
      <c r="B131" s="53" t="s">
        <v>46</v>
      </c>
      <c r="C131" s="53" t="s">
        <v>83</v>
      </c>
      <c r="D131" s="4" t="s">
        <v>193</v>
      </c>
      <c r="E131" s="30">
        <v>100</v>
      </c>
      <c r="F131" s="54">
        <f>SUM(F132)</f>
        <v>2239.25</v>
      </c>
    </row>
    <row r="132" spans="1:7" s="50" customFormat="1" ht="31.5">
      <c r="A132" s="85" t="s">
        <v>50</v>
      </c>
      <c r="B132" s="86" t="s">
        <v>46</v>
      </c>
      <c r="C132" s="86" t="s">
        <v>83</v>
      </c>
      <c r="D132" s="4" t="s">
        <v>193</v>
      </c>
      <c r="E132" s="88">
        <v>120</v>
      </c>
      <c r="F132" s="29">
        <v>2239.25</v>
      </c>
    </row>
    <row r="133" spans="1:7" s="50" customFormat="1" ht="31.5">
      <c r="A133" s="85" t="s">
        <v>115</v>
      </c>
      <c r="B133" s="19" t="s">
        <v>46</v>
      </c>
      <c r="C133" s="19" t="s">
        <v>83</v>
      </c>
      <c r="D133" s="4" t="s">
        <v>193</v>
      </c>
      <c r="E133" s="25">
        <v>200</v>
      </c>
      <c r="F133" s="29">
        <f>SUM(F134)</f>
        <v>57.2</v>
      </c>
    </row>
    <row r="134" spans="1:7" s="50" customFormat="1" ht="31.5">
      <c r="A134" s="85" t="s">
        <v>53</v>
      </c>
      <c r="B134" s="19" t="s">
        <v>46</v>
      </c>
      <c r="C134" s="19" t="s">
        <v>83</v>
      </c>
      <c r="D134" s="4" t="s">
        <v>193</v>
      </c>
      <c r="E134" s="25">
        <v>240</v>
      </c>
      <c r="F134" s="89">
        <v>57.2</v>
      </c>
    </row>
    <row r="135" spans="1:7" ht="15.75">
      <c r="A135" s="84" t="s">
        <v>58</v>
      </c>
      <c r="B135" s="22" t="s">
        <v>46</v>
      </c>
      <c r="C135" s="22">
        <v>11</v>
      </c>
      <c r="D135" s="22"/>
      <c r="E135" s="22"/>
      <c r="F135" s="115">
        <f t="shared" ref="F135:F137" si="2">SUM(F136)</f>
        <v>29690.1</v>
      </c>
    </row>
    <row r="136" spans="1:7" s="50" customFormat="1" ht="15.75">
      <c r="A136" s="84" t="s">
        <v>194</v>
      </c>
      <c r="B136" s="22" t="s">
        <v>46</v>
      </c>
      <c r="C136" s="22">
        <v>11</v>
      </c>
      <c r="D136" s="4" t="s">
        <v>65</v>
      </c>
      <c r="E136" s="22"/>
      <c r="F136" s="115">
        <f t="shared" si="2"/>
        <v>29690.1</v>
      </c>
    </row>
    <row r="137" spans="1:7" s="50" customFormat="1" ht="31.5">
      <c r="A137" s="84" t="s">
        <v>195</v>
      </c>
      <c r="B137" s="22" t="s">
        <v>46</v>
      </c>
      <c r="C137" s="22">
        <v>11</v>
      </c>
      <c r="D137" s="4" t="s">
        <v>196</v>
      </c>
      <c r="E137" s="22"/>
      <c r="F137" s="115">
        <f t="shared" si="2"/>
        <v>29690.1</v>
      </c>
    </row>
    <row r="138" spans="1:7" ht="15.75">
      <c r="A138" s="85" t="s">
        <v>54</v>
      </c>
      <c r="B138" s="25" t="s">
        <v>46</v>
      </c>
      <c r="C138" s="25">
        <v>11</v>
      </c>
      <c r="D138" s="4" t="s">
        <v>196</v>
      </c>
      <c r="E138" s="25">
        <v>800</v>
      </c>
      <c r="F138" s="115">
        <f t="shared" ref="F138" si="3">SUM(F139)</f>
        <v>29690.1</v>
      </c>
    </row>
    <row r="139" spans="1:7" ht="15.75">
      <c r="A139" s="85" t="s">
        <v>59</v>
      </c>
      <c r="B139" s="25" t="s">
        <v>46</v>
      </c>
      <c r="C139" s="25">
        <v>11</v>
      </c>
      <c r="D139" s="4" t="s">
        <v>196</v>
      </c>
      <c r="E139" s="25">
        <v>870</v>
      </c>
      <c r="F139" s="129">
        <v>29690.1</v>
      </c>
    </row>
    <row r="140" spans="1:7" ht="15.75">
      <c r="A140" s="74" t="s">
        <v>60</v>
      </c>
      <c r="B140" s="19" t="s">
        <v>46</v>
      </c>
      <c r="C140" s="19">
        <v>13</v>
      </c>
      <c r="D140" s="19"/>
      <c r="E140" s="19"/>
      <c r="F140" s="21">
        <f>SUM(F141,F148,F163,F212,F224,)</f>
        <v>241335.42</v>
      </c>
    </row>
    <row r="141" spans="1:7" s="50" customFormat="1" ht="15.75">
      <c r="A141" s="74" t="s">
        <v>166</v>
      </c>
      <c r="B141" s="86" t="s">
        <v>46</v>
      </c>
      <c r="C141" s="86">
        <v>13</v>
      </c>
      <c r="D141" s="4" t="s">
        <v>15</v>
      </c>
      <c r="E141" s="86"/>
      <c r="F141" s="87">
        <f t="shared" ref="F141:F142" si="4">SUM(F142)</f>
        <v>1787</v>
      </c>
    </row>
    <row r="142" spans="1:7" s="50" customFormat="1" ht="15.75">
      <c r="A142" s="74" t="s">
        <v>3</v>
      </c>
      <c r="B142" s="86" t="s">
        <v>46</v>
      </c>
      <c r="C142" s="86">
        <v>13</v>
      </c>
      <c r="D142" s="4" t="s">
        <v>16</v>
      </c>
      <c r="E142" s="86"/>
      <c r="F142" s="87">
        <f t="shared" si="4"/>
        <v>1787</v>
      </c>
    </row>
    <row r="143" spans="1:7" s="106" customFormat="1" ht="47.25">
      <c r="A143" s="109" t="s">
        <v>218</v>
      </c>
      <c r="B143" s="86" t="s">
        <v>46</v>
      </c>
      <c r="C143" s="86">
        <v>13</v>
      </c>
      <c r="D143" s="110" t="s">
        <v>523</v>
      </c>
      <c r="E143" s="9"/>
      <c r="F143" s="115">
        <f t="shared" ref="F143:F145" si="5">SUM(F144)</f>
        <v>1787</v>
      </c>
      <c r="G143" s="115"/>
    </row>
    <row r="144" spans="1:7" s="106" customFormat="1" ht="63">
      <c r="A144" s="112" t="s">
        <v>219</v>
      </c>
      <c r="B144" s="86" t="s">
        <v>46</v>
      </c>
      <c r="C144" s="86">
        <v>13</v>
      </c>
      <c r="D144" s="110" t="s">
        <v>527</v>
      </c>
      <c r="E144" s="119"/>
      <c r="F144" s="115">
        <f t="shared" si="5"/>
        <v>1787</v>
      </c>
      <c r="G144" s="115"/>
    </row>
    <row r="145" spans="1:7" s="106" customFormat="1" ht="63">
      <c r="A145" s="109" t="s">
        <v>49</v>
      </c>
      <c r="B145" s="86" t="s">
        <v>46</v>
      </c>
      <c r="C145" s="86">
        <v>13</v>
      </c>
      <c r="D145" s="110" t="s">
        <v>527</v>
      </c>
      <c r="E145" s="116">
        <v>100</v>
      </c>
      <c r="F145" s="115">
        <f t="shared" si="5"/>
        <v>1787</v>
      </c>
      <c r="G145" s="115"/>
    </row>
    <row r="146" spans="1:7" s="106" customFormat="1" ht="15.75">
      <c r="A146" s="112" t="s">
        <v>64</v>
      </c>
      <c r="B146" s="86" t="s">
        <v>46</v>
      </c>
      <c r="C146" s="86">
        <v>13</v>
      </c>
      <c r="D146" s="110" t="s">
        <v>527</v>
      </c>
      <c r="E146" s="116">
        <v>110</v>
      </c>
      <c r="F146" s="115">
        <v>1787</v>
      </c>
      <c r="G146" s="115"/>
    </row>
    <row r="147" spans="1:7" s="106" customFormat="1" ht="15.75">
      <c r="A147" s="112" t="s">
        <v>56</v>
      </c>
      <c r="B147" s="86" t="s">
        <v>46</v>
      </c>
      <c r="C147" s="86">
        <v>13</v>
      </c>
      <c r="D147" s="110" t="s">
        <v>527</v>
      </c>
      <c r="E147" s="116">
        <v>110</v>
      </c>
      <c r="F147" s="115">
        <v>1787</v>
      </c>
      <c r="G147" s="115"/>
    </row>
    <row r="148" spans="1:7" ht="31.5">
      <c r="A148" s="74" t="s">
        <v>197</v>
      </c>
      <c r="B148" s="19" t="s">
        <v>46</v>
      </c>
      <c r="C148" s="19">
        <v>13</v>
      </c>
      <c r="D148" s="4" t="s">
        <v>23</v>
      </c>
      <c r="E148" s="25"/>
      <c r="F148" s="21">
        <f>SUM(F149,F158)</f>
        <v>1818.54</v>
      </c>
    </row>
    <row r="149" spans="1:7" ht="31.5">
      <c r="A149" s="74" t="s">
        <v>198</v>
      </c>
      <c r="B149" s="19" t="s">
        <v>46</v>
      </c>
      <c r="C149" s="19">
        <v>13</v>
      </c>
      <c r="D149" s="4" t="s">
        <v>199</v>
      </c>
      <c r="E149" s="25"/>
      <c r="F149" s="87">
        <f>SUM(F150,F154)</f>
        <v>1099.74</v>
      </c>
    </row>
    <row r="150" spans="1:7" s="50" customFormat="1" ht="63">
      <c r="A150" s="109" t="s">
        <v>545</v>
      </c>
      <c r="B150" s="19" t="s">
        <v>46</v>
      </c>
      <c r="C150" s="19">
        <v>13</v>
      </c>
      <c r="D150" s="4" t="s">
        <v>200</v>
      </c>
      <c r="E150" s="28"/>
      <c r="F150" s="21">
        <f>SUM(F151)</f>
        <v>100</v>
      </c>
      <c r="G150" s="56"/>
    </row>
    <row r="151" spans="1:7" s="50" customFormat="1" ht="78.75">
      <c r="A151" s="109" t="s">
        <v>544</v>
      </c>
      <c r="B151" s="86" t="s">
        <v>46</v>
      </c>
      <c r="C151" s="86">
        <v>13</v>
      </c>
      <c r="D151" s="110" t="s">
        <v>201</v>
      </c>
      <c r="E151" s="28"/>
      <c r="F151" s="21">
        <f>SUM(F152)</f>
        <v>100</v>
      </c>
      <c r="G151" s="55"/>
    </row>
    <row r="152" spans="1:7" s="50" customFormat="1" ht="31.5">
      <c r="A152" s="75" t="s">
        <v>61</v>
      </c>
      <c r="B152" s="19" t="s">
        <v>46</v>
      </c>
      <c r="C152" s="19">
        <v>13</v>
      </c>
      <c r="D152" s="110" t="s">
        <v>201</v>
      </c>
      <c r="E152" s="30">
        <v>600</v>
      </c>
      <c r="F152" s="21">
        <f>SUM(F153)</f>
        <v>100</v>
      </c>
    </row>
    <row r="153" spans="1:7" s="50" customFormat="1" ht="15.75">
      <c r="A153" s="75" t="s">
        <v>62</v>
      </c>
      <c r="B153" s="19" t="s">
        <v>46</v>
      </c>
      <c r="C153" s="19">
        <v>13</v>
      </c>
      <c r="D153" s="110" t="s">
        <v>201</v>
      </c>
      <c r="E153" s="28">
        <v>610</v>
      </c>
      <c r="F153" s="115">
        <v>100</v>
      </c>
    </row>
    <row r="154" spans="1:7" s="106" customFormat="1" ht="63">
      <c r="A154" s="76" t="s">
        <v>546</v>
      </c>
      <c r="B154" s="86" t="s">
        <v>46</v>
      </c>
      <c r="C154" s="86">
        <v>13</v>
      </c>
      <c r="D154" s="110" t="s">
        <v>331</v>
      </c>
      <c r="E154" s="120"/>
      <c r="F154" s="115">
        <f>SUM(F155)</f>
        <v>999.74</v>
      </c>
    </row>
    <row r="155" spans="1:7" s="106" customFormat="1" ht="31.5">
      <c r="A155" s="114" t="s">
        <v>581</v>
      </c>
      <c r="B155" s="86" t="s">
        <v>46</v>
      </c>
      <c r="C155" s="86">
        <v>13</v>
      </c>
      <c r="D155" s="110" t="s">
        <v>580</v>
      </c>
      <c r="E155" s="120"/>
      <c r="F155" s="115">
        <f>SUM(F156)</f>
        <v>999.74</v>
      </c>
    </row>
    <row r="156" spans="1:7" s="106" customFormat="1" ht="31.5">
      <c r="A156" s="112" t="s">
        <v>115</v>
      </c>
      <c r="B156" s="116" t="s">
        <v>46</v>
      </c>
      <c r="C156" s="116">
        <v>13</v>
      </c>
      <c r="D156" s="110" t="s">
        <v>580</v>
      </c>
      <c r="E156" s="119">
        <v>200</v>
      </c>
      <c r="F156" s="115">
        <f>SUM(F157)</f>
        <v>999.74</v>
      </c>
    </row>
    <row r="157" spans="1:7" s="106" customFormat="1" ht="31.5">
      <c r="A157" s="112" t="s">
        <v>53</v>
      </c>
      <c r="B157" s="116" t="s">
        <v>46</v>
      </c>
      <c r="C157" s="116">
        <v>13</v>
      </c>
      <c r="D157" s="110" t="s">
        <v>580</v>
      </c>
      <c r="E157" s="119">
        <v>240</v>
      </c>
      <c r="F157" s="115">
        <v>999.74</v>
      </c>
    </row>
    <row r="158" spans="1:7" s="50" customFormat="1" ht="15.75">
      <c r="A158" s="74" t="s">
        <v>202</v>
      </c>
      <c r="B158" s="19" t="s">
        <v>46</v>
      </c>
      <c r="C158" s="19">
        <v>13</v>
      </c>
      <c r="D158" s="4" t="s">
        <v>203</v>
      </c>
      <c r="E158" s="25"/>
      <c r="F158" s="21">
        <f>SUM(F159,)</f>
        <v>718.8</v>
      </c>
      <c r="G158" s="56"/>
    </row>
    <row r="159" spans="1:7" s="50" customFormat="1" ht="31.5">
      <c r="A159" s="75" t="s">
        <v>204</v>
      </c>
      <c r="B159" s="19" t="s">
        <v>46</v>
      </c>
      <c r="C159" s="19">
        <v>13</v>
      </c>
      <c r="D159" s="4" t="s">
        <v>205</v>
      </c>
      <c r="E159" s="20"/>
      <c r="F159" s="21">
        <f>SUM(F160)</f>
        <v>718.8</v>
      </c>
      <c r="G159" s="56"/>
    </row>
    <row r="160" spans="1:7" s="50" customFormat="1" ht="31.5">
      <c r="A160" s="75" t="s">
        <v>206</v>
      </c>
      <c r="B160" s="19" t="s">
        <v>46</v>
      </c>
      <c r="C160" s="19">
        <v>13</v>
      </c>
      <c r="D160" s="4" t="s">
        <v>207</v>
      </c>
      <c r="E160" s="25"/>
      <c r="F160" s="21">
        <f>SUM(F161)</f>
        <v>718.8</v>
      </c>
    </row>
    <row r="161" spans="1:7" s="50" customFormat="1" ht="31.5">
      <c r="A161" s="75" t="s">
        <v>61</v>
      </c>
      <c r="B161" s="19" t="s">
        <v>46</v>
      </c>
      <c r="C161" s="19">
        <v>13</v>
      </c>
      <c r="D161" s="4" t="s">
        <v>207</v>
      </c>
      <c r="E161" s="7">
        <v>600</v>
      </c>
      <c r="F161" s="21">
        <f>SUM(F162)</f>
        <v>718.8</v>
      </c>
    </row>
    <row r="162" spans="1:7" s="50" customFormat="1" ht="15.75">
      <c r="A162" s="75" t="s">
        <v>62</v>
      </c>
      <c r="B162" s="19" t="s">
        <v>46</v>
      </c>
      <c r="C162" s="19">
        <v>13</v>
      </c>
      <c r="D162" s="4" t="s">
        <v>207</v>
      </c>
      <c r="E162" s="28">
        <v>610</v>
      </c>
      <c r="F162" s="115">
        <v>718.8</v>
      </c>
    </row>
    <row r="163" spans="1:7" ht="31.5">
      <c r="A163" s="74" t="s">
        <v>145</v>
      </c>
      <c r="B163" s="19" t="s">
        <v>46</v>
      </c>
      <c r="C163" s="19">
        <v>13</v>
      </c>
      <c r="D163" s="4" t="s">
        <v>31</v>
      </c>
      <c r="E163" s="19"/>
      <c r="F163" s="21">
        <f>SUM(F164,F187,F192)</f>
        <v>171650.31</v>
      </c>
    </row>
    <row r="164" spans="1:7" s="42" customFormat="1" ht="15.75">
      <c r="A164" s="74" t="s">
        <v>208</v>
      </c>
      <c r="B164" s="19" t="s">
        <v>46</v>
      </c>
      <c r="C164" s="19">
        <v>13</v>
      </c>
      <c r="D164" s="4" t="s">
        <v>32</v>
      </c>
      <c r="E164" s="23"/>
      <c r="F164" s="21">
        <f>SUM(F165,F171,F179)</f>
        <v>22990.5</v>
      </c>
    </row>
    <row r="165" spans="1:7" s="50" customFormat="1" ht="31.5">
      <c r="A165" s="74" t="s">
        <v>209</v>
      </c>
      <c r="B165" s="19" t="s">
        <v>46</v>
      </c>
      <c r="C165" s="19">
        <v>13</v>
      </c>
      <c r="D165" s="4" t="s">
        <v>33</v>
      </c>
      <c r="E165" s="22"/>
      <c r="F165" s="21">
        <f>SUM(F166,)</f>
        <v>1620.02</v>
      </c>
    </row>
    <row r="166" spans="1:7" s="50" customFormat="1" ht="31.5">
      <c r="A166" s="74" t="s">
        <v>210</v>
      </c>
      <c r="B166" s="19" t="s">
        <v>46</v>
      </c>
      <c r="C166" s="19">
        <v>13</v>
      </c>
      <c r="D166" s="4" t="s">
        <v>211</v>
      </c>
      <c r="E166" s="22"/>
      <c r="F166" s="21">
        <f>SUM(F167,F169)</f>
        <v>1620.02</v>
      </c>
    </row>
    <row r="167" spans="1:7" s="50" customFormat="1" ht="31.5">
      <c r="A167" s="85" t="s">
        <v>115</v>
      </c>
      <c r="B167" s="22" t="s">
        <v>46</v>
      </c>
      <c r="C167" s="22">
        <v>13</v>
      </c>
      <c r="D167" s="4" t="s">
        <v>211</v>
      </c>
      <c r="E167" s="25">
        <v>200</v>
      </c>
      <c r="F167" s="21">
        <f>SUM(F168)</f>
        <v>1350</v>
      </c>
    </row>
    <row r="168" spans="1:7" s="50" customFormat="1" ht="31.5">
      <c r="A168" s="85" t="s">
        <v>53</v>
      </c>
      <c r="B168" s="22" t="s">
        <v>46</v>
      </c>
      <c r="C168" s="22">
        <v>13</v>
      </c>
      <c r="D168" s="4" t="s">
        <v>211</v>
      </c>
      <c r="E168" s="25">
        <v>240</v>
      </c>
      <c r="F168" s="115">
        <v>1350</v>
      </c>
    </row>
    <row r="169" spans="1:7" s="106" customFormat="1" ht="15.75">
      <c r="A169" s="112" t="s">
        <v>54</v>
      </c>
      <c r="B169" s="116" t="s">
        <v>46</v>
      </c>
      <c r="C169" s="116">
        <v>13</v>
      </c>
      <c r="D169" s="110" t="s">
        <v>211</v>
      </c>
      <c r="E169" s="119">
        <v>800</v>
      </c>
      <c r="F169" s="115">
        <f>SUM(F170)</f>
        <v>270.02</v>
      </c>
    </row>
    <row r="170" spans="1:7" s="106" customFormat="1" ht="15.75">
      <c r="A170" s="123" t="s">
        <v>479</v>
      </c>
      <c r="B170" s="116" t="s">
        <v>46</v>
      </c>
      <c r="C170" s="116">
        <v>13</v>
      </c>
      <c r="D170" s="110" t="s">
        <v>211</v>
      </c>
      <c r="E170" s="119">
        <v>830</v>
      </c>
      <c r="F170" s="115">
        <v>270.02</v>
      </c>
    </row>
    <row r="171" spans="1:7" s="106" customFormat="1" ht="31.5">
      <c r="A171" s="112" t="s">
        <v>504</v>
      </c>
      <c r="B171" s="86" t="s">
        <v>46</v>
      </c>
      <c r="C171" s="86">
        <v>13</v>
      </c>
      <c r="D171" s="110" t="s">
        <v>505</v>
      </c>
      <c r="E171" s="119"/>
      <c r="F171" s="115">
        <f>SUM(F172)</f>
        <v>2039</v>
      </c>
      <c r="G171" s="115"/>
    </row>
    <row r="172" spans="1:7" s="106" customFormat="1" ht="31.5">
      <c r="A172" s="112" t="s">
        <v>506</v>
      </c>
      <c r="B172" s="116" t="s">
        <v>46</v>
      </c>
      <c r="C172" s="86">
        <v>13</v>
      </c>
      <c r="D172" s="110" t="s">
        <v>507</v>
      </c>
      <c r="E172" s="119"/>
      <c r="F172" s="115">
        <f>SUM(F173,F176)</f>
        <v>2039</v>
      </c>
      <c r="G172" s="115"/>
    </row>
    <row r="173" spans="1:7" s="106" customFormat="1" ht="63">
      <c r="A173" s="112" t="s">
        <v>49</v>
      </c>
      <c r="B173" s="116" t="s">
        <v>46</v>
      </c>
      <c r="C173" s="86">
        <v>13</v>
      </c>
      <c r="D173" s="110" t="s">
        <v>507</v>
      </c>
      <c r="E173" s="119">
        <v>100</v>
      </c>
      <c r="F173" s="115">
        <f>SUM(F174)</f>
        <v>1974.04</v>
      </c>
      <c r="G173" s="115"/>
    </row>
    <row r="174" spans="1:7" s="106" customFormat="1" ht="31.5">
      <c r="A174" s="112" t="s">
        <v>50</v>
      </c>
      <c r="B174" s="116" t="s">
        <v>46</v>
      </c>
      <c r="C174" s="86">
        <v>13</v>
      </c>
      <c r="D174" s="110" t="s">
        <v>507</v>
      </c>
      <c r="E174" s="119">
        <v>120</v>
      </c>
      <c r="F174" s="115">
        <v>1974.04</v>
      </c>
      <c r="G174" s="115"/>
    </row>
    <row r="175" spans="1:7" s="106" customFormat="1" ht="15.75">
      <c r="A175" s="112" t="s">
        <v>56</v>
      </c>
      <c r="B175" s="116" t="s">
        <v>46</v>
      </c>
      <c r="C175" s="86">
        <v>13</v>
      </c>
      <c r="D175" s="110" t="s">
        <v>507</v>
      </c>
      <c r="E175" s="119">
        <v>120</v>
      </c>
      <c r="F175" s="115">
        <v>1974.04</v>
      </c>
      <c r="G175" s="115"/>
    </row>
    <row r="176" spans="1:7" s="106" customFormat="1" ht="31.5">
      <c r="A176" s="112" t="s">
        <v>115</v>
      </c>
      <c r="B176" s="116" t="s">
        <v>46</v>
      </c>
      <c r="C176" s="116">
        <v>13</v>
      </c>
      <c r="D176" s="110" t="s">
        <v>507</v>
      </c>
      <c r="E176" s="119">
        <v>200</v>
      </c>
      <c r="F176" s="115">
        <f>SUM(F177)</f>
        <v>64.959999999999994</v>
      </c>
    </row>
    <row r="177" spans="1:7" s="106" customFormat="1" ht="31.5">
      <c r="A177" s="112" t="s">
        <v>53</v>
      </c>
      <c r="B177" s="116" t="s">
        <v>46</v>
      </c>
      <c r="C177" s="116">
        <v>13</v>
      </c>
      <c r="D177" s="110" t="s">
        <v>507</v>
      </c>
      <c r="E177" s="119">
        <v>240</v>
      </c>
      <c r="F177" s="115">
        <v>64.959999999999994</v>
      </c>
    </row>
    <row r="178" spans="1:7" s="106" customFormat="1" ht="15.75">
      <c r="A178" s="112" t="s">
        <v>56</v>
      </c>
      <c r="B178" s="116" t="s">
        <v>46</v>
      </c>
      <c r="C178" s="86">
        <v>13</v>
      </c>
      <c r="D178" s="110" t="s">
        <v>507</v>
      </c>
      <c r="E178" s="119">
        <v>240</v>
      </c>
      <c r="F178" s="115">
        <v>64.959999999999994</v>
      </c>
      <c r="G178" s="115"/>
    </row>
    <row r="179" spans="1:7" s="106" customFormat="1" ht="31.5">
      <c r="A179" s="112" t="s">
        <v>147</v>
      </c>
      <c r="B179" s="86" t="s">
        <v>46</v>
      </c>
      <c r="C179" s="86">
        <v>13</v>
      </c>
      <c r="D179" s="110" t="s">
        <v>558</v>
      </c>
      <c r="E179" s="119"/>
      <c r="F179" s="115">
        <f>SUM(F180)</f>
        <v>19331.48</v>
      </c>
      <c r="G179" s="115"/>
    </row>
    <row r="180" spans="1:7" s="106" customFormat="1" ht="15.75">
      <c r="A180" s="109" t="s">
        <v>6</v>
      </c>
      <c r="B180" s="116" t="s">
        <v>46</v>
      </c>
      <c r="C180" s="116">
        <v>13</v>
      </c>
      <c r="D180" s="110" t="s">
        <v>559</v>
      </c>
      <c r="E180" s="119"/>
      <c r="F180" s="115">
        <f>SUM(F181,F183,F185)</f>
        <v>19331.48</v>
      </c>
    </row>
    <row r="181" spans="1:7" s="106" customFormat="1" ht="66" customHeight="1">
      <c r="A181" s="112" t="s">
        <v>49</v>
      </c>
      <c r="B181" s="116" t="s">
        <v>46</v>
      </c>
      <c r="C181" s="86">
        <v>13</v>
      </c>
      <c r="D181" s="110" t="s">
        <v>559</v>
      </c>
      <c r="E181" s="119">
        <v>100</v>
      </c>
      <c r="F181" s="115">
        <f>SUM(F182)</f>
        <v>18739.28</v>
      </c>
    </row>
    <row r="182" spans="1:7" s="106" customFormat="1" ht="31.5">
      <c r="A182" s="112" t="s">
        <v>50</v>
      </c>
      <c r="B182" s="116" t="s">
        <v>46</v>
      </c>
      <c r="C182" s="86">
        <v>13</v>
      </c>
      <c r="D182" s="110" t="s">
        <v>559</v>
      </c>
      <c r="E182" s="119">
        <v>120</v>
      </c>
      <c r="F182" s="29">
        <v>18739.28</v>
      </c>
    </row>
    <row r="183" spans="1:7" s="106" customFormat="1" ht="31.5">
      <c r="A183" s="112" t="s">
        <v>115</v>
      </c>
      <c r="B183" s="116" t="s">
        <v>46</v>
      </c>
      <c r="C183" s="86">
        <v>13</v>
      </c>
      <c r="D183" s="110" t="s">
        <v>559</v>
      </c>
      <c r="E183" s="119">
        <v>200</v>
      </c>
      <c r="F183" s="115">
        <f>SUM(F184)</f>
        <v>586.20000000000005</v>
      </c>
    </row>
    <row r="184" spans="1:7" s="106" customFormat="1" ht="31.5">
      <c r="A184" s="112" t="s">
        <v>53</v>
      </c>
      <c r="B184" s="116" t="s">
        <v>46</v>
      </c>
      <c r="C184" s="86">
        <v>13</v>
      </c>
      <c r="D184" s="110" t="s">
        <v>559</v>
      </c>
      <c r="E184" s="119">
        <v>240</v>
      </c>
      <c r="F184" s="115">
        <v>586.20000000000005</v>
      </c>
    </row>
    <row r="185" spans="1:7" s="106" customFormat="1" ht="15.75">
      <c r="A185" s="112" t="s">
        <v>54</v>
      </c>
      <c r="B185" s="116" t="s">
        <v>46</v>
      </c>
      <c r="C185" s="86">
        <v>13</v>
      </c>
      <c r="D185" s="110" t="s">
        <v>559</v>
      </c>
      <c r="E185" s="119">
        <v>800</v>
      </c>
      <c r="F185" s="115">
        <f>SUM(F186)</f>
        <v>6</v>
      </c>
    </row>
    <row r="186" spans="1:7" s="106" customFormat="1" ht="15.75">
      <c r="A186" s="112" t="s">
        <v>55</v>
      </c>
      <c r="B186" s="116" t="s">
        <v>46</v>
      </c>
      <c r="C186" s="86">
        <v>13</v>
      </c>
      <c r="D186" s="110" t="s">
        <v>559</v>
      </c>
      <c r="E186" s="119">
        <v>850</v>
      </c>
      <c r="F186" s="115">
        <v>6</v>
      </c>
    </row>
    <row r="187" spans="1:7" s="50" customFormat="1" ht="31.5">
      <c r="A187" s="74" t="s">
        <v>151</v>
      </c>
      <c r="B187" s="22" t="s">
        <v>46</v>
      </c>
      <c r="C187" s="86">
        <v>13</v>
      </c>
      <c r="D187" s="4" t="s">
        <v>34</v>
      </c>
      <c r="E187" s="27"/>
      <c r="F187" s="87">
        <f>SUM(F188)</f>
        <v>100</v>
      </c>
    </row>
    <row r="188" spans="1:7" s="50" customFormat="1" ht="31.5">
      <c r="A188" s="80" t="s">
        <v>152</v>
      </c>
      <c r="B188" s="22" t="s">
        <v>46</v>
      </c>
      <c r="C188" s="86">
        <v>13</v>
      </c>
      <c r="D188" s="4" t="s">
        <v>35</v>
      </c>
      <c r="E188" s="27"/>
      <c r="F188" s="87">
        <f>SUM(F189)</f>
        <v>100</v>
      </c>
    </row>
    <row r="189" spans="1:7" s="50" customFormat="1" ht="110.25">
      <c r="A189" s="74" t="s">
        <v>153</v>
      </c>
      <c r="B189" s="22" t="s">
        <v>46</v>
      </c>
      <c r="C189" s="86">
        <v>13</v>
      </c>
      <c r="D189" s="4" t="s">
        <v>154</v>
      </c>
      <c r="E189" s="3"/>
      <c r="F189" s="87">
        <f>SUM(F190)</f>
        <v>100</v>
      </c>
    </row>
    <row r="190" spans="1:7" s="50" customFormat="1" ht="31.5">
      <c r="A190" s="85" t="s">
        <v>115</v>
      </c>
      <c r="B190" s="22" t="s">
        <v>46</v>
      </c>
      <c r="C190" s="86">
        <v>13</v>
      </c>
      <c r="D190" s="4" t="s">
        <v>154</v>
      </c>
      <c r="E190" s="88">
        <v>200</v>
      </c>
      <c r="F190" s="87">
        <f>SUM(F191)</f>
        <v>100</v>
      </c>
    </row>
    <row r="191" spans="1:7" s="50" customFormat="1" ht="31.5">
      <c r="A191" s="85" t="s">
        <v>53</v>
      </c>
      <c r="B191" s="22" t="s">
        <v>46</v>
      </c>
      <c r="C191" s="86">
        <v>13</v>
      </c>
      <c r="D191" s="4" t="s">
        <v>154</v>
      </c>
      <c r="E191" s="88">
        <v>240</v>
      </c>
      <c r="F191" s="87">
        <v>100</v>
      </c>
    </row>
    <row r="192" spans="1:7" ht="15.75">
      <c r="A192" s="74" t="s">
        <v>1</v>
      </c>
      <c r="B192" s="25" t="s">
        <v>46</v>
      </c>
      <c r="C192" s="19">
        <v>13</v>
      </c>
      <c r="D192" s="4" t="s">
        <v>146</v>
      </c>
      <c r="E192" s="28"/>
      <c r="F192" s="87">
        <f>SUM(F193)</f>
        <v>148559.81</v>
      </c>
    </row>
    <row r="193" spans="1:6" s="50" customFormat="1" ht="31.5">
      <c r="A193" s="74" t="s">
        <v>147</v>
      </c>
      <c r="B193" s="88" t="s">
        <v>46</v>
      </c>
      <c r="C193" s="86">
        <v>13</v>
      </c>
      <c r="D193" s="4" t="s">
        <v>148</v>
      </c>
      <c r="E193" s="28"/>
      <c r="F193" s="87">
        <f>SUM(F194,F198,F205)</f>
        <v>148559.81</v>
      </c>
    </row>
    <row r="194" spans="1:6" s="50" customFormat="1" ht="15.75">
      <c r="A194" s="74" t="s">
        <v>212</v>
      </c>
      <c r="B194" s="86" t="s">
        <v>46</v>
      </c>
      <c r="C194" s="86">
        <v>13</v>
      </c>
      <c r="D194" s="4" t="s">
        <v>213</v>
      </c>
      <c r="E194" s="88"/>
      <c r="F194" s="87">
        <f>SUM(F195)</f>
        <v>9199.66</v>
      </c>
    </row>
    <row r="195" spans="1:6" s="50" customFormat="1" ht="15.75">
      <c r="A195" s="85" t="s">
        <v>54</v>
      </c>
      <c r="B195" s="86" t="s">
        <v>46</v>
      </c>
      <c r="C195" s="86">
        <v>13</v>
      </c>
      <c r="D195" s="4" t="s">
        <v>213</v>
      </c>
      <c r="E195" s="88">
        <v>800</v>
      </c>
      <c r="F195" s="87">
        <f>SUM(F196,F197)</f>
        <v>9199.66</v>
      </c>
    </row>
    <row r="196" spans="1:6" s="50" customFormat="1" ht="15.75">
      <c r="A196" s="85" t="s">
        <v>55</v>
      </c>
      <c r="B196" s="86" t="s">
        <v>46</v>
      </c>
      <c r="C196" s="86">
        <v>13</v>
      </c>
      <c r="D196" s="4" t="s">
        <v>213</v>
      </c>
      <c r="E196" s="88">
        <v>850</v>
      </c>
      <c r="F196" s="29">
        <v>9103.66</v>
      </c>
    </row>
    <row r="197" spans="1:6" s="50" customFormat="1" ht="31.5">
      <c r="A197" s="85" t="s">
        <v>63</v>
      </c>
      <c r="B197" s="86" t="s">
        <v>46</v>
      </c>
      <c r="C197" s="86">
        <v>13</v>
      </c>
      <c r="D197" s="4" t="s">
        <v>213</v>
      </c>
      <c r="E197" s="88">
        <v>860</v>
      </c>
      <c r="F197" s="29">
        <v>96</v>
      </c>
    </row>
    <row r="198" spans="1:6" s="50" customFormat="1" ht="47.25">
      <c r="A198" s="81" t="s">
        <v>214</v>
      </c>
      <c r="B198" s="88" t="s">
        <v>46</v>
      </c>
      <c r="C198" s="86">
        <v>13</v>
      </c>
      <c r="D198" s="4" t="s">
        <v>215</v>
      </c>
      <c r="E198" s="88"/>
      <c r="F198" s="87">
        <f>SUM(F199,F201,F203)</f>
        <v>70391.7</v>
      </c>
    </row>
    <row r="199" spans="1:6" s="50" customFormat="1" ht="66" customHeight="1">
      <c r="A199" s="85" t="s">
        <v>49</v>
      </c>
      <c r="B199" s="88" t="s">
        <v>46</v>
      </c>
      <c r="C199" s="86">
        <v>13</v>
      </c>
      <c r="D199" s="4" t="s">
        <v>215</v>
      </c>
      <c r="E199" s="88">
        <v>100</v>
      </c>
      <c r="F199" s="87">
        <f>SUM(F200)</f>
        <v>67215.399999999994</v>
      </c>
    </row>
    <row r="200" spans="1:6" s="50" customFormat="1" ht="15.75">
      <c r="A200" s="85" t="s">
        <v>64</v>
      </c>
      <c r="B200" s="88" t="s">
        <v>46</v>
      </c>
      <c r="C200" s="86">
        <v>13</v>
      </c>
      <c r="D200" s="4" t="s">
        <v>215</v>
      </c>
      <c r="E200" s="88">
        <v>110</v>
      </c>
      <c r="F200" s="115">
        <v>67215.399999999994</v>
      </c>
    </row>
    <row r="201" spans="1:6" s="50" customFormat="1" ht="31.5">
      <c r="A201" s="85" t="s">
        <v>115</v>
      </c>
      <c r="B201" s="88" t="s">
        <v>46</v>
      </c>
      <c r="C201" s="86">
        <v>13</v>
      </c>
      <c r="D201" s="4" t="s">
        <v>215</v>
      </c>
      <c r="E201" s="88">
        <v>200</v>
      </c>
      <c r="F201" s="115">
        <f>SUM(F202)</f>
        <v>3155.3</v>
      </c>
    </row>
    <row r="202" spans="1:6" s="50" customFormat="1" ht="31.5">
      <c r="A202" s="85" t="s">
        <v>53</v>
      </c>
      <c r="B202" s="88" t="s">
        <v>46</v>
      </c>
      <c r="C202" s="86">
        <v>13</v>
      </c>
      <c r="D202" s="4" t="s">
        <v>215</v>
      </c>
      <c r="E202" s="88">
        <v>240</v>
      </c>
      <c r="F202" s="115">
        <v>3155.3</v>
      </c>
    </row>
    <row r="203" spans="1:6" s="50" customFormat="1" ht="15.75">
      <c r="A203" s="85" t="s">
        <v>54</v>
      </c>
      <c r="B203" s="88" t="s">
        <v>46</v>
      </c>
      <c r="C203" s="86">
        <v>13</v>
      </c>
      <c r="D203" s="4" t="s">
        <v>215</v>
      </c>
      <c r="E203" s="88">
        <v>800</v>
      </c>
      <c r="F203" s="115">
        <f>SUM(F204)</f>
        <v>21</v>
      </c>
    </row>
    <row r="204" spans="1:6" s="50" customFormat="1" ht="15.75">
      <c r="A204" s="85" t="s">
        <v>55</v>
      </c>
      <c r="B204" s="88" t="s">
        <v>46</v>
      </c>
      <c r="C204" s="86">
        <v>13</v>
      </c>
      <c r="D204" s="4" t="s">
        <v>215</v>
      </c>
      <c r="E204" s="88">
        <v>850</v>
      </c>
      <c r="F204" s="29">
        <v>21</v>
      </c>
    </row>
    <row r="205" spans="1:6" s="50" customFormat="1" ht="47.25">
      <c r="A205" s="81" t="s">
        <v>216</v>
      </c>
      <c r="B205" s="25" t="s">
        <v>46</v>
      </c>
      <c r="C205" s="19">
        <v>13</v>
      </c>
      <c r="D205" s="4" t="s">
        <v>217</v>
      </c>
      <c r="E205" s="28"/>
      <c r="F205" s="21">
        <f>SUM(F206,F208,F210,)</f>
        <v>68968.45</v>
      </c>
    </row>
    <row r="206" spans="1:6" s="50" customFormat="1" ht="66.75" customHeight="1">
      <c r="A206" s="85" t="s">
        <v>49</v>
      </c>
      <c r="B206" s="25" t="s">
        <v>46</v>
      </c>
      <c r="C206" s="19">
        <v>13</v>
      </c>
      <c r="D206" s="4" t="s">
        <v>217</v>
      </c>
      <c r="E206" s="25">
        <v>100</v>
      </c>
      <c r="F206" s="21">
        <f>SUM(F207)</f>
        <v>13246.01</v>
      </c>
    </row>
    <row r="207" spans="1:6" s="50" customFormat="1" ht="15.75">
      <c r="A207" s="85" t="s">
        <v>64</v>
      </c>
      <c r="B207" s="25" t="s">
        <v>46</v>
      </c>
      <c r="C207" s="19">
        <v>13</v>
      </c>
      <c r="D207" s="4" t="s">
        <v>217</v>
      </c>
      <c r="E207" s="25">
        <v>110</v>
      </c>
      <c r="F207" s="115">
        <v>13246.01</v>
      </c>
    </row>
    <row r="208" spans="1:6" s="50" customFormat="1" ht="31.5">
      <c r="A208" s="85" t="s">
        <v>115</v>
      </c>
      <c r="B208" s="25" t="s">
        <v>46</v>
      </c>
      <c r="C208" s="19">
        <v>13</v>
      </c>
      <c r="D208" s="4" t="s">
        <v>217</v>
      </c>
      <c r="E208" s="25">
        <v>200</v>
      </c>
      <c r="F208" s="115">
        <f>SUM(F209)</f>
        <v>462.5</v>
      </c>
    </row>
    <row r="209" spans="1:6" s="50" customFormat="1" ht="31.5">
      <c r="A209" s="85" t="s">
        <v>53</v>
      </c>
      <c r="B209" s="25" t="s">
        <v>46</v>
      </c>
      <c r="C209" s="19">
        <v>13</v>
      </c>
      <c r="D209" s="4" t="s">
        <v>217</v>
      </c>
      <c r="E209" s="25">
        <v>240</v>
      </c>
      <c r="F209" s="115">
        <v>462.5</v>
      </c>
    </row>
    <row r="210" spans="1:6" s="50" customFormat="1" ht="31.5">
      <c r="A210" s="75" t="s">
        <v>61</v>
      </c>
      <c r="B210" s="88" t="s">
        <v>46</v>
      </c>
      <c r="C210" s="86">
        <v>13</v>
      </c>
      <c r="D210" s="4" t="s">
        <v>217</v>
      </c>
      <c r="E210" s="30">
        <v>600</v>
      </c>
      <c r="F210" s="115">
        <f>SUM(F211)</f>
        <v>55259.94</v>
      </c>
    </row>
    <row r="211" spans="1:6" s="50" customFormat="1" ht="15.75">
      <c r="A211" s="75" t="s">
        <v>62</v>
      </c>
      <c r="B211" s="88" t="s">
        <v>46</v>
      </c>
      <c r="C211" s="86">
        <v>13</v>
      </c>
      <c r="D211" s="4" t="s">
        <v>217</v>
      </c>
      <c r="E211" s="28">
        <v>610</v>
      </c>
      <c r="F211" s="115">
        <v>55259.94</v>
      </c>
    </row>
    <row r="212" spans="1:6" s="50" customFormat="1" ht="47.25">
      <c r="A212" s="74" t="s">
        <v>175</v>
      </c>
      <c r="B212" s="88" t="s">
        <v>46</v>
      </c>
      <c r="C212" s="86">
        <v>13</v>
      </c>
      <c r="D212" s="4" t="s">
        <v>37</v>
      </c>
      <c r="E212" s="88"/>
      <c r="F212" s="87">
        <f t="shared" ref="F212:F215" si="6">SUM(F213)</f>
        <v>1721</v>
      </c>
    </row>
    <row r="213" spans="1:6" s="50" customFormat="1" ht="15.75">
      <c r="A213" s="85" t="s">
        <v>1</v>
      </c>
      <c r="B213" s="88" t="s">
        <v>46</v>
      </c>
      <c r="C213" s="86">
        <v>13</v>
      </c>
      <c r="D213" s="4" t="s">
        <v>228</v>
      </c>
      <c r="E213" s="88"/>
      <c r="F213" s="87">
        <f>SUM(F214,F219)</f>
        <v>1721</v>
      </c>
    </row>
    <row r="214" spans="1:6" s="50" customFormat="1" ht="47.25">
      <c r="A214" s="90" t="s">
        <v>229</v>
      </c>
      <c r="B214" s="86" t="s">
        <v>46</v>
      </c>
      <c r="C214" s="86">
        <v>13</v>
      </c>
      <c r="D214" s="4" t="s">
        <v>230</v>
      </c>
      <c r="E214" s="88"/>
      <c r="F214" s="87">
        <f t="shared" si="6"/>
        <v>1</v>
      </c>
    </row>
    <row r="215" spans="1:6" s="50" customFormat="1" ht="47.25">
      <c r="A215" s="85" t="s">
        <v>231</v>
      </c>
      <c r="B215" s="86" t="s">
        <v>46</v>
      </c>
      <c r="C215" s="86">
        <v>13</v>
      </c>
      <c r="D215" s="4" t="s">
        <v>232</v>
      </c>
      <c r="E215" s="88"/>
      <c r="F215" s="87">
        <f t="shared" si="6"/>
        <v>1</v>
      </c>
    </row>
    <row r="216" spans="1:6" s="50" customFormat="1" ht="31.5">
      <c r="A216" s="85" t="s">
        <v>123</v>
      </c>
      <c r="B216" s="86" t="s">
        <v>46</v>
      </c>
      <c r="C216" s="86">
        <v>13</v>
      </c>
      <c r="D216" s="4" t="s">
        <v>232</v>
      </c>
      <c r="E216" s="88">
        <v>200</v>
      </c>
      <c r="F216" s="115">
        <f>SUM(F217)</f>
        <v>1</v>
      </c>
    </row>
    <row r="217" spans="1:6" s="50" customFormat="1" ht="31.5">
      <c r="A217" s="85" t="s">
        <v>53</v>
      </c>
      <c r="B217" s="86" t="s">
        <v>46</v>
      </c>
      <c r="C217" s="86">
        <v>13</v>
      </c>
      <c r="D217" s="4" t="s">
        <v>232</v>
      </c>
      <c r="E217" s="88">
        <v>240</v>
      </c>
      <c r="F217" s="89">
        <v>1</v>
      </c>
    </row>
    <row r="218" spans="1:6" s="50" customFormat="1" ht="15.75">
      <c r="A218" s="84" t="s">
        <v>56</v>
      </c>
      <c r="B218" s="86" t="s">
        <v>46</v>
      </c>
      <c r="C218" s="86">
        <v>13</v>
      </c>
      <c r="D218" s="4" t="s">
        <v>232</v>
      </c>
      <c r="E218" s="88">
        <v>240</v>
      </c>
      <c r="F218" s="89">
        <v>1</v>
      </c>
    </row>
    <row r="219" spans="1:6" s="106" customFormat="1" ht="31.5">
      <c r="A219" s="84" t="s">
        <v>538</v>
      </c>
      <c r="B219" s="86" t="s">
        <v>46</v>
      </c>
      <c r="C219" s="86">
        <v>13</v>
      </c>
      <c r="D219" s="110" t="s">
        <v>539</v>
      </c>
      <c r="E219" s="119"/>
      <c r="F219" s="115">
        <f t="shared" ref="F219:F220" si="7">SUM(F220)</f>
        <v>1720</v>
      </c>
    </row>
    <row r="220" spans="1:6" s="106" customFormat="1" ht="15.75">
      <c r="A220" s="84" t="s">
        <v>562</v>
      </c>
      <c r="B220" s="86" t="s">
        <v>46</v>
      </c>
      <c r="C220" s="86">
        <v>13</v>
      </c>
      <c r="D220" s="110" t="s">
        <v>540</v>
      </c>
      <c r="E220" s="119"/>
      <c r="F220" s="115">
        <f t="shared" si="7"/>
        <v>1720</v>
      </c>
    </row>
    <row r="221" spans="1:6" s="106" customFormat="1" ht="31.5">
      <c r="A221" s="112" t="s">
        <v>123</v>
      </c>
      <c r="B221" s="86" t="s">
        <v>46</v>
      </c>
      <c r="C221" s="86">
        <v>13</v>
      </c>
      <c r="D221" s="110" t="s">
        <v>540</v>
      </c>
      <c r="E221" s="119">
        <v>200</v>
      </c>
      <c r="F221" s="115">
        <f>SUM(F222)</f>
        <v>1720</v>
      </c>
    </row>
    <row r="222" spans="1:6" s="106" customFormat="1" ht="31.5">
      <c r="A222" s="112" t="s">
        <v>53</v>
      </c>
      <c r="B222" s="86" t="s">
        <v>46</v>
      </c>
      <c r="C222" s="86">
        <v>13</v>
      </c>
      <c r="D222" s="110" t="s">
        <v>540</v>
      </c>
      <c r="E222" s="119">
        <v>240</v>
      </c>
      <c r="F222" s="89">
        <v>1720</v>
      </c>
    </row>
    <row r="223" spans="1:6" s="106" customFormat="1" ht="15.75">
      <c r="A223" s="84" t="s">
        <v>56</v>
      </c>
      <c r="B223" s="86" t="s">
        <v>46</v>
      </c>
      <c r="C223" s="86">
        <v>13</v>
      </c>
      <c r="D223" s="110" t="s">
        <v>540</v>
      </c>
      <c r="E223" s="119">
        <v>240</v>
      </c>
      <c r="F223" s="89">
        <v>1720</v>
      </c>
    </row>
    <row r="224" spans="1:6" s="50" customFormat="1" ht="15.75">
      <c r="A224" s="74" t="s">
        <v>220</v>
      </c>
      <c r="B224" s="19" t="s">
        <v>46</v>
      </c>
      <c r="C224" s="19">
        <v>13</v>
      </c>
      <c r="D224" s="4" t="s">
        <v>221</v>
      </c>
      <c r="E224" s="25"/>
      <c r="F224" s="87">
        <f t="shared" ref="F224:F225" si="8">SUM(F225,)</f>
        <v>64358.57</v>
      </c>
    </row>
    <row r="225" spans="1:6" s="50" customFormat="1" ht="63">
      <c r="A225" s="74" t="s">
        <v>222</v>
      </c>
      <c r="B225" s="86" t="s">
        <v>46</v>
      </c>
      <c r="C225" s="86">
        <v>13</v>
      </c>
      <c r="D225" s="4" t="s">
        <v>223</v>
      </c>
      <c r="E225" s="88"/>
      <c r="F225" s="87">
        <f t="shared" si="8"/>
        <v>64358.57</v>
      </c>
    </row>
    <row r="226" spans="1:6" s="50" customFormat="1" ht="47.25">
      <c r="A226" s="81" t="s">
        <v>224</v>
      </c>
      <c r="B226" s="19" t="s">
        <v>46</v>
      </c>
      <c r="C226" s="19">
        <v>13</v>
      </c>
      <c r="D226" s="4" t="s">
        <v>225</v>
      </c>
      <c r="E226" s="9"/>
      <c r="F226" s="21">
        <f>SUM(F227,F230)</f>
        <v>64358.57</v>
      </c>
    </row>
    <row r="227" spans="1:6" s="50" customFormat="1" ht="47.25">
      <c r="A227" s="81" t="s">
        <v>226</v>
      </c>
      <c r="B227" s="25" t="s">
        <v>46</v>
      </c>
      <c r="C227" s="19">
        <v>13</v>
      </c>
      <c r="D227" s="4" t="s">
        <v>227</v>
      </c>
      <c r="E227" s="25"/>
      <c r="F227" s="21">
        <f>SUM(F228)</f>
        <v>63472.57</v>
      </c>
    </row>
    <row r="228" spans="1:6" s="50" customFormat="1" ht="31.5">
      <c r="A228" s="75" t="s">
        <v>61</v>
      </c>
      <c r="B228" s="25" t="s">
        <v>46</v>
      </c>
      <c r="C228" s="19">
        <v>13</v>
      </c>
      <c r="D228" s="4" t="s">
        <v>227</v>
      </c>
      <c r="E228" s="30">
        <v>600</v>
      </c>
      <c r="F228" s="21">
        <f>SUM(F229)</f>
        <v>63472.57</v>
      </c>
    </row>
    <row r="229" spans="1:6" s="50" customFormat="1" ht="15.75">
      <c r="A229" s="75" t="s">
        <v>62</v>
      </c>
      <c r="B229" s="25" t="s">
        <v>46</v>
      </c>
      <c r="C229" s="19">
        <v>13</v>
      </c>
      <c r="D229" s="4" t="s">
        <v>227</v>
      </c>
      <c r="E229" s="28">
        <v>610</v>
      </c>
      <c r="F229" s="115">
        <v>63472.57</v>
      </c>
    </row>
    <row r="230" spans="1:6" s="106" customFormat="1" ht="94.5">
      <c r="A230" s="111" t="s">
        <v>513</v>
      </c>
      <c r="B230" s="119" t="s">
        <v>46</v>
      </c>
      <c r="C230" s="86">
        <v>13</v>
      </c>
      <c r="D230" s="110" t="s">
        <v>512</v>
      </c>
      <c r="E230" s="119"/>
      <c r="F230" s="115">
        <f>SUM(F231)</f>
        <v>886</v>
      </c>
    </row>
    <row r="231" spans="1:6" s="106" customFormat="1" ht="31.5">
      <c r="A231" s="114" t="s">
        <v>61</v>
      </c>
      <c r="B231" s="119" t="s">
        <v>46</v>
      </c>
      <c r="C231" s="86">
        <v>13</v>
      </c>
      <c r="D231" s="110" t="s">
        <v>512</v>
      </c>
      <c r="E231" s="30">
        <v>600</v>
      </c>
      <c r="F231" s="115">
        <f>SUM(F232)</f>
        <v>886</v>
      </c>
    </row>
    <row r="232" spans="1:6" s="106" customFormat="1" ht="15.75">
      <c r="A232" s="114" t="s">
        <v>62</v>
      </c>
      <c r="B232" s="119" t="s">
        <v>46</v>
      </c>
      <c r="C232" s="86">
        <v>13</v>
      </c>
      <c r="D232" s="110" t="s">
        <v>512</v>
      </c>
      <c r="E232" s="120">
        <v>610</v>
      </c>
      <c r="F232" s="115">
        <v>886</v>
      </c>
    </row>
    <row r="233" spans="1:6" s="50" customFormat="1" ht="15.75">
      <c r="A233" s="75"/>
      <c r="B233" s="25"/>
      <c r="C233" s="19"/>
      <c r="D233" s="49"/>
      <c r="E233" s="28"/>
      <c r="F233" s="21"/>
    </row>
    <row r="234" spans="1:6" ht="15.75">
      <c r="A234" s="93" t="s">
        <v>66</v>
      </c>
      <c r="B234" s="61" t="s">
        <v>48</v>
      </c>
      <c r="C234" s="61"/>
      <c r="D234" s="46"/>
      <c r="E234" s="46"/>
      <c r="F234" s="62">
        <f>SUM(F235,)</f>
        <v>6812</v>
      </c>
    </row>
    <row r="235" spans="1:6" ht="15.75">
      <c r="A235" s="84" t="s">
        <v>67</v>
      </c>
      <c r="B235" s="31" t="s">
        <v>48</v>
      </c>
      <c r="C235" s="31" t="s">
        <v>68</v>
      </c>
      <c r="D235" s="23"/>
      <c r="E235" s="32"/>
      <c r="F235" s="115">
        <f t="shared" ref="F235:F236" si="9">SUM(F236)</f>
        <v>6812</v>
      </c>
    </row>
    <row r="236" spans="1:6" s="50" customFormat="1" ht="47.25">
      <c r="A236" s="74" t="s">
        <v>175</v>
      </c>
      <c r="B236" s="31" t="s">
        <v>48</v>
      </c>
      <c r="C236" s="31" t="s">
        <v>68</v>
      </c>
      <c r="D236" s="4" t="s">
        <v>37</v>
      </c>
      <c r="E236" s="32"/>
      <c r="F236" s="115">
        <f t="shared" si="9"/>
        <v>6812</v>
      </c>
    </row>
    <row r="237" spans="1:6" s="50" customFormat="1" ht="15.75">
      <c r="A237" s="85" t="s">
        <v>1</v>
      </c>
      <c r="B237" s="31" t="s">
        <v>48</v>
      </c>
      <c r="C237" s="31" t="s">
        <v>68</v>
      </c>
      <c r="D237" s="4" t="s">
        <v>228</v>
      </c>
      <c r="E237" s="32"/>
      <c r="F237" s="115">
        <f>SUM(F238)</f>
        <v>6812</v>
      </c>
    </row>
    <row r="238" spans="1:6" ht="31.5">
      <c r="A238" s="90" t="s">
        <v>233</v>
      </c>
      <c r="B238" s="31" t="s">
        <v>48</v>
      </c>
      <c r="C238" s="31" t="s">
        <v>68</v>
      </c>
      <c r="D238" s="4" t="s">
        <v>234</v>
      </c>
      <c r="E238" s="32"/>
      <c r="F238" s="21">
        <f>SUM(F239)</f>
        <v>6812</v>
      </c>
    </row>
    <row r="239" spans="1:6" ht="31.5">
      <c r="A239" s="90" t="s">
        <v>235</v>
      </c>
      <c r="B239" s="25" t="s">
        <v>48</v>
      </c>
      <c r="C239" s="25" t="s">
        <v>68</v>
      </c>
      <c r="D239" s="4" t="s">
        <v>236</v>
      </c>
      <c r="E239" s="25"/>
      <c r="F239" s="21">
        <f>SUM(F240,)</f>
        <v>6812</v>
      </c>
    </row>
    <row r="240" spans="1:6" ht="66.75" customHeight="1">
      <c r="A240" s="85" t="s">
        <v>49</v>
      </c>
      <c r="B240" s="25" t="s">
        <v>48</v>
      </c>
      <c r="C240" s="25" t="s">
        <v>68</v>
      </c>
      <c r="D240" s="4" t="s">
        <v>236</v>
      </c>
      <c r="E240" s="25">
        <v>100</v>
      </c>
      <c r="F240" s="115">
        <f>SUM(F241)</f>
        <v>6812</v>
      </c>
    </row>
    <row r="241" spans="1:10" ht="31.5">
      <c r="A241" s="85" t="s">
        <v>50</v>
      </c>
      <c r="B241" s="25" t="s">
        <v>48</v>
      </c>
      <c r="C241" s="25" t="s">
        <v>68</v>
      </c>
      <c r="D241" s="4" t="s">
        <v>236</v>
      </c>
      <c r="E241" s="25">
        <v>120</v>
      </c>
      <c r="F241" s="115">
        <v>6812</v>
      </c>
    </row>
    <row r="242" spans="1:10" ht="15.75">
      <c r="A242" s="84" t="s">
        <v>56</v>
      </c>
      <c r="B242" s="25" t="s">
        <v>48</v>
      </c>
      <c r="C242" s="25" t="s">
        <v>68</v>
      </c>
      <c r="D242" s="4" t="s">
        <v>236</v>
      </c>
      <c r="E242" s="25">
        <v>120</v>
      </c>
      <c r="F242" s="115">
        <v>6812</v>
      </c>
      <c r="J242" s="5"/>
    </row>
    <row r="243" spans="1:10" s="50" customFormat="1" ht="15.75">
      <c r="A243" s="85"/>
      <c r="B243" s="22"/>
      <c r="C243" s="22"/>
      <c r="D243" s="4"/>
      <c r="E243" s="25"/>
      <c r="F243" s="21"/>
      <c r="J243" s="33"/>
    </row>
    <row r="244" spans="1:10" ht="15.75">
      <c r="A244" s="93" t="s">
        <v>69</v>
      </c>
      <c r="B244" s="61" t="s">
        <v>68</v>
      </c>
      <c r="C244" s="61"/>
      <c r="D244" s="46"/>
      <c r="E244" s="46"/>
      <c r="F244" s="62">
        <f>SUM(F245,F268)</f>
        <v>46933.4</v>
      </c>
      <c r="J244" s="6"/>
    </row>
    <row r="245" spans="1:10" ht="31.5">
      <c r="A245" s="84" t="s">
        <v>70</v>
      </c>
      <c r="B245" s="22" t="s">
        <v>68</v>
      </c>
      <c r="C245" s="22" t="s">
        <v>71</v>
      </c>
      <c r="D245" s="23"/>
      <c r="E245" s="23"/>
      <c r="F245" s="21">
        <f>SUM(F246,)</f>
        <v>25544.68</v>
      </c>
      <c r="J245" s="6"/>
    </row>
    <row r="246" spans="1:10" ht="31.5">
      <c r="A246" s="74" t="s">
        <v>197</v>
      </c>
      <c r="B246" s="22" t="s">
        <v>68</v>
      </c>
      <c r="C246" s="22" t="s">
        <v>71</v>
      </c>
      <c r="D246" s="4" t="s">
        <v>23</v>
      </c>
      <c r="E246" s="25"/>
      <c r="F246" s="21">
        <f>SUM(F247,F254,F263)</f>
        <v>25544.68</v>
      </c>
      <c r="J246" s="5"/>
    </row>
    <row r="247" spans="1:10" ht="47.25">
      <c r="A247" s="74" t="s">
        <v>237</v>
      </c>
      <c r="B247" s="22" t="s">
        <v>68</v>
      </c>
      <c r="C247" s="22" t="s">
        <v>71</v>
      </c>
      <c r="D247" s="4" t="s">
        <v>238</v>
      </c>
      <c r="E247" s="25"/>
      <c r="F247" s="21">
        <f>SUM(F248)</f>
        <v>1275.94</v>
      </c>
    </row>
    <row r="248" spans="1:10" ht="47.25">
      <c r="A248" s="84" t="s">
        <v>239</v>
      </c>
      <c r="B248" s="22" t="s">
        <v>68</v>
      </c>
      <c r="C248" s="22" t="s">
        <v>71</v>
      </c>
      <c r="D248" s="4" t="s">
        <v>240</v>
      </c>
      <c r="E248" s="25"/>
      <c r="F248" s="21">
        <f>SUM(F249)</f>
        <v>1275.94</v>
      </c>
      <c r="G248" s="52"/>
    </row>
    <row r="249" spans="1:10" ht="31.5">
      <c r="A249" s="81" t="s">
        <v>241</v>
      </c>
      <c r="B249" s="22" t="s">
        <v>68</v>
      </c>
      <c r="C249" s="22" t="s">
        <v>71</v>
      </c>
      <c r="D249" s="4" t="s">
        <v>242</v>
      </c>
      <c r="E249" s="25"/>
      <c r="F249" s="21">
        <f>SUM(F250,F252)</f>
        <v>1275.94</v>
      </c>
      <c r="G249" s="21"/>
    </row>
    <row r="250" spans="1:10" ht="31.5">
      <c r="A250" s="85" t="s">
        <v>115</v>
      </c>
      <c r="B250" s="22" t="s">
        <v>68</v>
      </c>
      <c r="C250" s="22" t="s">
        <v>71</v>
      </c>
      <c r="D250" s="4" t="s">
        <v>242</v>
      </c>
      <c r="E250" s="25">
        <v>200</v>
      </c>
      <c r="F250" s="21">
        <f>SUM(F251)</f>
        <v>1273.24</v>
      </c>
      <c r="G250" s="21"/>
    </row>
    <row r="251" spans="1:10" ht="31.5">
      <c r="A251" s="85" t="s">
        <v>53</v>
      </c>
      <c r="B251" s="22" t="s">
        <v>68</v>
      </c>
      <c r="C251" s="22" t="s">
        <v>71</v>
      </c>
      <c r="D251" s="4" t="s">
        <v>242</v>
      </c>
      <c r="E251" s="25">
        <v>240</v>
      </c>
      <c r="F251" s="115">
        <v>1273.24</v>
      </c>
      <c r="G251" s="21"/>
    </row>
    <row r="252" spans="1:10" ht="15.75">
      <c r="A252" s="85" t="s">
        <v>54</v>
      </c>
      <c r="B252" s="22" t="s">
        <v>68</v>
      </c>
      <c r="C252" s="22" t="s">
        <v>71</v>
      </c>
      <c r="D252" s="4" t="s">
        <v>242</v>
      </c>
      <c r="E252" s="25">
        <v>800</v>
      </c>
      <c r="F252" s="115">
        <f>SUM(F253)</f>
        <v>2.7</v>
      </c>
      <c r="G252" s="21"/>
    </row>
    <row r="253" spans="1:10" ht="15.75">
      <c r="A253" s="85" t="s">
        <v>55</v>
      </c>
      <c r="B253" s="22" t="s">
        <v>68</v>
      </c>
      <c r="C253" s="22" t="s">
        <v>71</v>
      </c>
      <c r="D253" s="4" t="s">
        <v>242</v>
      </c>
      <c r="E253" s="25">
        <v>850</v>
      </c>
      <c r="F253" s="115">
        <v>2.7</v>
      </c>
      <c r="G253" s="21"/>
    </row>
    <row r="254" spans="1:10" s="50" customFormat="1" ht="15.75">
      <c r="A254" s="74" t="s">
        <v>243</v>
      </c>
      <c r="B254" s="88" t="s">
        <v>68</v>
      </c>
      <c r="C254" s="88" t="s">
        <v>71</v>
      </c>
      <c r="D254" s="83" t="s">
        <v>244</v>
      </c>
      <c r="E254" s="88"/>
      <c r="F254" s="87">
        <f>SUM(F255,F259)</f>
        <v>1386.64</v>
      </c>
      <c r="J254" s="84"/>
    </row>
    <row r="255" spans="1:10" s="50" customFormat="1" ht="63">
      <c r="A255" s="74" t="s">
        <v>245</v>
      </c>
      <c r="B255" s="88" t="s">
        <v>68</v>
      </c>
      <c r="C255" s="88" t="s">
        <v>71</v>
      </c>
      <c r="D255" s="4" t="s">
        <v>246</v>
      </c>
      <c r="E255" s="88"/>
      <c r="F255" s="87">
        <f>SUM(F256)</f>
        <v>148</v>
      </c>
      <c r="J255" s="84"/>
    </row>
    <row r="256" spans="1:10" s="50" customFormat="1" ht="47.25">
      <c r="A256" s="84" t="s">
        <v>247</v>
      </c>
      <c r="B256" s="88" t="s">
        <v>68</v>
      </c>
      <c r="C256" s="88" t="s">
        <v>71</v>
      </c>
      <c r="D256" s="4" t="s">
        <v>248</v>
      </c>
      <c r="E256" s="88"/>
      <c r="F256" s="87">
        <f>SUM(F257)</f>
        <v>148</v>
      </c>
      <c r="J256" s="85"/>
    </row>
    <row r="257" spans="1:10" s="50" customFormat="1" ht="31.5">
      <c r="A257" s="85" t="s">
        <v>115</v>
      </c>
      <c r="B257" s="22" t="s">
        <v>68</v>
      </c>
      <c r="C257" s="22" t="s">
        <v>71</v>
      </c>
      <c r="D257" s="4" t="s">
        <v>248</v>
      </c>
      <c r="E257" s="88">
        <v>200</v>
      </c>
      <c r="F257" s="87">
        <f>SUM(F258)</f>
        <v>148</v>
      </c>
      <c r="J257" s="85"/>
    </row>
    <row r="258" spans="1:10" s="50" customFormat="1" ht="31.5">
      <c r="A258" s="85" t="s">
        <v>53</v>
      </c>
      <c r="B258" s="22" t="s">
        <v>68</v>
      </c>
      <c r="C258" s="22" t="s">
        <v>71</v>
      </c>
      <c r="D258" s="4" t="s">
        <v>248</v>
      </c>
      <c r="E258" s="88">
        <v>240</v>
      </c>
      <c r="F258" s="115">
        <v>148</v>
      </c>
      <c r="J258" s="84"/>
    </row>
    <row r="259" spans="1:10" s="50" customFormat="1" ht="47.25">
      <c r="A259" s="85" t="s">
        <v>249</v>
      </c>
      <c r="B259" s="88" t="s">
        <v>68</v>
      </c>
      <c r="C259" s="88" t="s">
        <v>71</v>
      </c>
      <c r="D259" s="4" t="s">
        <v>250</v>
      </c>
      <c r="E259" s="88"/>
      <c r="F259" s="87">
        <f>SUM(F260)</f>
        <v>1238.6400000000001</v>
      </c>
      <c r="J259" s="84"/>
    </row>
    <row r="260" spans="1:10" s="50" customFormat="1" ht="31.5">
      <c r="A260" s="84" t="s">
        <v>251</v>
      </c>
      <c r="B260" s="88" t="s">
        <v>68</v>
      </c>
      <c r="C260" s="88" t="s">
        <v>71</v>
      </c>
      <c r="D260" s="4" t="s">
        <v>252</v>
      </c>
      <c r="E260" s="88"/>
      <c r="F260" s="87">
        <f>SUM(F261)</f>
        <v>1238.6400000000001</v>
      </c>
      <c r="J260" s="85"/>
    </row>
    <row r="261" spans="1:10" s="50" customFormat="1" ht="31.5">
      <c r="A261" s="85" t="s">
        <v>115</v>
      </c>
      <c r="B261" s="22" t="s">
        <v>68</v>
      </c>
      <c r="C261" s="22" t="s">
        <v>71</v>
      </c>
      <c r="D261" s="4" t="s">
        <v>252</v>
      </c>
      <c r="E261" s="88">
        <v>200</v>
      </c>
      <c r="F261" s="87">
        <f>SUM(F262)</f>
        <v>1238.6400000000001</v>
      </c>
      <c r="J261" s="85"/>
    </row>
    <row r="262" spans="1:10" s="50" customFormat="1" ht="31.5">
      <c r="A262" s="85" t="s">
        <v>53</v>
      </c>
      <c r="B262" s="22" t="s">
        <v>68</v>
      </c>
      <c r="C262" s="22" t="s">
        <v>71</v>
      </c>
      <c r="D262" s="4" t="s">
        <v>252</v>
      </c>
      <c r="E262" s="88">
        <v>240</v>
      </c>
      <c r="F262" s="115">
        <v>1238.6400000000001</v>
      </c>
      <c r="J262" s="84"/>
    </row>
    <row r="263" spans="1:10" s="50" customFormat="1" ht="15.75">
      <c r="A263" s="85" t="s">
        <v>1</v>
      </c>
      <c r="B263" s="22" t="s">
        <v>68</v>
      </c>
      <c r="C263" s="22" t="s">
        <v>71</v>
      </c>
      <c r="D263" s="83" t="s">
        <v>253</v>
      </c>
      <c r="E263" s="88"/>
      <c r="F263" s="87">
        <f t="shared" ref="F263:F265" si="10">SUM(F264)</f>
        <v>22882.1</v>
      </c>
      <c r="J263" s="84"/>
    </row>
    <row r="264" spans="1:10" s="50" customFormat="1" ht="31.5">
      <c r="A264" s="85" t="s">
        <v>147</v>
      </c>
      <c r="B264" s="22" t="s">
        <v>68</v>
      </c>
      <c r="C264" s="22" t="s">
        <v>71</v>
      </c>
      <c r="D264" s="83" t="s">
        <v>254</v>
      </c>
      <c r="E264" s="88"/>
      <c r="F264" s="87">
        <f t="shared" si="10"/>
        <v>22882.1</v>
      </c>
      <c r="J264" s="84"/>
    </row>
    <row r="265" spans="1:10" s="50" customFormat="1" ht="31.5">
      <c r="A265" s="85" t="s">
        <v>241</v>
      </c>
      <c r="B265" s="22" t="s">
        <v>68</v>
      </c>
      <c r="C265" s="22" t="s">
        <v>71</v>
      </c>
      <c r="D265" s="4" t="s">
        <v>255</v>
      </c>
      <c r="E265" s="88"/>
      <c r="F265" s="87">
        <f t="shared" si="10"/>
        <v>22882.1</v>
      </c>
      <c r="G265" s="87"/>
    </row>
    <row r="266" spans="1:10" s="50" customFormat="1" ht="67.5" customHeight="1">
      <c r="A266" s="85" t="s">
        <v>49</v>
      </c>
      <c r="B266" s="22" t="s">
        <v>68</v>
      </c>
      <c r="C266" s="22" t="s">
        <v>71</v>
      </c>
      <c r="D266" s="4" t="s">
        <v>255</v>
      </c>
      <c r="E266" s="88">
        <v>100</v>
      </c>
      <c r="F266" s="87">
        <f>SUM(F267)</f>
        <v>22882.1</v>
      </c>
      <c r="G266" s="87"/>
    </row>
    <row r="267" spans="1:10" s="50" customFormat="1" ht="15.75">
      <c r="A267" s="85" t="s">
        <v>64</v>
      </c>
      <c r="B267" s="22" t="s">
        <v>68</v>
      </c>
      <c r="C267" s="22" t="s">
        <v>71</v>
      </c>
      <c r="D267" s="4" t="s">
        <v>255</v>
      </c>
      <c r="E267" s="88">
        <v>110</v>
      </c>
      <c r="F267" s="115">
        <v>22882.1</v>
      </c>
      <c r="G267" s="87"/>
    </row>
    <row r="268" spans="1:10" ht="31.5">
      <c r="A268" s="84" t="s">
        <v>72</v>
      </c>
      <c r="B268" s="25" t="s">
        <v>68</v>
      </c>
      <c r="C268" s="25" t="s">
        <v>73</v>
      </c>
      <c r="D268" s="22"/>
      <c r="E268" s="22"/>
      <c r="F268" s="21">
        <f>SUM(F269)</f>
        <v>21388.720000000001</v>
      </c>
    </row>
    <row r="269" spans="1:10" ht="31.5">
      <c r="A269" s="74" t="s">
        <v>197</v>
      </c>
      <c r="B269" s="22" t="s">
        <v>68</v>
      </c>
      <c r="C269" s="88" t="s">
        <v>73</v>
      </c>
      <c r="D269" s="4" t="s">
        <v>23</v>
      </c>
      <c r="E269" s="25"/>
      <c r="F269" s="21">
        <f>SUM(F270,F286,F301,F306)</f>
        <v>21388.720000000001</v>
      </c>
    </row>
    <row r="270" spans="1:10" s="50" customFormat="1" ht="31.5">
      <c r="A270" s="74" t="s">
        <v>198</v>
      </c>
      <c r="B270" s="22" t="s">
        <v>68</v>
      </c>
      <c r="C270" s="88" t="s">
        <v>73</v>
      </c>
      <c r="D270" s="4" t="s">
        <v>199</v>
      </c>
      <c r="E270" s="88"/>
      <c r="F270" s="87">
        <f>SUM(F271,F278,F282)</f>
        <v>9195.02</v>
      </c>
    </row>
    <row r="271" spans="1:10" ht="63">
      <c r="A271" s="109" t="s">
        <v>545</v>
      </c>
      <c r="B271" s="22" t="s">
        <v>68</v>
      </c>
      <c r="C271" s="25">
        <v>14</v>
      </c>
      <c r="D271" s="4" t="s">
        <v>200</v>
      </c>
      <c r="E271" s="25"/>
      <c r="F271" s="21">
        <f>SUM(F272,F275)</f>
        <v>436</v>
      </c>
    </row>
    <row r="272" spans="1:10" s="106" customFormat="1" ht="47.25">
      <c r="A272" s="76" t="s">
        <v>332</v>
      </c>
      <c r="B272" s="116" t="s">
        <v>68</v>
      </c>
      <c r="C272" s="119">
        <v>14</v>
      </c>
      <c r="D272" s="110" t="s">
        <v>480</v>
      </c>
      <c r="E272" s="119"/>
      <c r="F272" s="115">
        <f>SUM(F273)</f>
        <v>106</v>
      </c>
    </row>
    <row r="273" spans="1:6" s="106" customFormat="1" ht="31.5">
      <c r="A273" s="112" t="s">
        <v>115</v>
      </c>
      <c r="B273" s="119" t="s">
        <v>68</v>
      </c>
      <c r="C273" s="119" t="s">
        <v>73</v>
      </c>
      <c r="D273" s="110" t="s">
        <v>480</v>
      </c>
      <c r="E273" s="119">
        <v>200</v>
      </c>
      <c r="F273" s="115">
        <f>SUM(F274)</f>
        <v>106</v>
      </c>
    </row>
    <row r="274" spans="1:6" s="106" customFormat="1" ht="31.5">
      <c r="A274" s="112" t="s">
        <v>53</v>
      </c>
      <c r="B274" s="119" t="s">
        <v>68</v>
      </c>
      <c r="C274" s="119" t="s">
        <v>73</v>
      </c>
      <c r="D274" s="110" t="s">
        <v>480</v>
      </c>
      <c r="E274" s="119">
        <v>240</v>
      </c>
      <c r="F274" s="115">
        <v>106</v>
      </c>
    </row>
    <row r="275" spans="1:6" s="106" customFormat="1" ht="78.75">
      <c r="A275" s="109" t="s">
        <v>544</v>
      </c>
      <c r="B275" s="119" t="s">
        <v>68</v>
      </c>
      <c r="C275" s="119" t="s">
        <v>73</v>
      </c>
      <c r="D275" s="110" t="s">
        <v>201</v>
      </c>
      <c r="E275" s="119"/>
      <c r="F275" s="115">
        <f>SUM(F276)</f>
        <v>330</v>
      </c>
    </row>
    <row r="276" spans="1:6" s="106" customFormat="1" ht="31.5">
      <c r="A276" s="112" t="s">
        <v>115</v>
      </c>
      <c r="B276" s="119" t="s">
        <v>68</v>
      </c>
      <c r="C276" s="119" t="s">
        <v>73</v>
      </c>
      <c r="D276" s="110" t="s">
        <v>201</v>
      </c>
      <c r="E276" s="119">
        <v>200</v>
      </c>
      <c r="F276" s="115">
        <f>SUM(F277)</f>
        <v>330</v>
      </c>
    </row>
    <row r="277" spans="1:6" s="106" customFormat="1" ht="31.5">
      <c r="A277" s="112" t="s">
        <v>53</v>
      </c>
      <c r="B277" s="119" t="s">
        <v>68</v>
      </c>
      <c r="C277" s="119" t="s">
        <v>73</v>
      </c>
      <c r="D277" s="110" t="s">
        <v>201</v>
      </c>
      <c r="E277" s="119">
        <v>240</v>
      </c>
      <c r="F277" s="115">
        <v>330</v>
      </c>
    </row>
    <row r="278" spans="1:6" s="50" customFormat="1" ht="31.5">
      <c r="A278" s="85" t="s">
        <v>256</v>
      </c>
      <c r="B278" s="88" t="s">
        <v>68</v>
      </c>
      <c r="C278" s="88" t="s">
        <v>73</v>
      </c>
      <c r="D278" s="4" t="s">
        <v>257</v>
      </c>
      <c r="E278" s="88"/>
      <c r="F278" s="87">
        <f>SUM(F279)</f>
        <v>200</v>
      </c>
    </row>
    <row r="279" spans="1:6" s="50" customFormat="1" ht="47.25">
      <c r="A279" s="76" t="s">
        <v>258</v>
      </c>
      <c r="B279" s="25" t="s">
        <v>68</v>
      </c>
      <c r="C279" s="25" t="s">
        <v>73</v>
      </c>
      <c r="D279" s="4" t="s">
        <v>259</v>
      </c>
      <c r="E279" s="25"/>
      <c r="F279" s="21">
        <f>SUM(F280)</f>
        <v>200</v>
      </c>
    </row>
    <row r="280" spans="1:6" s="50" customFormat="1" ht="31.5">
      <c r="A280" s="85" t="s">
        <v>115</v>
      </c>
      <c r="B280" s="25" t="s">
        <v>68</v>
      </c>
      <c r="C280" s="25" t="s">
        <v>73</v>
      </c>
      <c r="D280" s="4" t="s">
        <v>259</v>
      </c>
      <c r="E280" s="25">
        <v>200</v>
      </c>
      <c r="F280" s="21">
        <f>SUM(F281)</f>
        <v>200</v>
      </c>
    </row>
    <row r="281" spans="1:6" s="50" customFormat="1" ht="31.5">
      <c r="A281" s="84" t="s">
        <v>53</v>
      </c>
      <c r="B281" s="25" t="s">
        <v>68</v>
      </c>
      <c r="C281" s="25" t="s">
        <v>73</v>
      </c>
      <c r="D281" s="4" t="s">
        <v>259</v>
      </c>
      <c r="E281" s="25">
        <v>240</v>
      </c>
      <c r="F281" s="115">
        <v>200</v>
      </c>
    </row>
    <row r="282" spans="1:6" s="130" customFormat="1" ht="47.25">
      <c r="A282" s="84" t="s">
        <v>260</v>
      </c>
      <c r="B282" s="116" t="s">
        <v>68</v>
      </c>
      <c r="C282" s="119" t="s">
        <v>73</v>
      </c>
      <c r="D282" s="110" t="s">
        <v>261</v>
      </c>
      <c r="E282" s="119"/>
      <c r="F282" s="115">
        <f t="shared" ref="F282:F283" si="11">SUM(F283)</f>
        <v>8559.02</v>
      </c>
    </row>
    <row r="283" spans="1:6" s="130" customFormat="1" ht="15.75">
      <c r="A283" s="84" t="s">
        <v>262</v>
      </c>
      <c r="B283" s="116" t="s">
        <v>68</v>
      </c>
      <c r="C283" s="119" t="s">
        <v>73</v>
      </c>
      <c r="D283" s="110" t="s">
        <v>263</v>
      </c>
      <c r="E283" s="119"/>
      <c r="F283" s="115">
        <f t="shared" si="11"/>
        <v>8559.02</v>
      </c>
    </row>
    <row r="284" spans="1:6" s="130" customFormat="1" ht="31.5">
      <c r="A284" s="112" t="s">
        <v>115</v>
      </c>
      <c r="B284" s="116" t="s">
        <v>68</v>
      </c>
      <c r="C284" s="119" t="s">
        <v>73</v>
      </c>
      <c r="D284" s="110" t="s">
        <v>263</v>
      </c>
      <c r="E284" s="119">
        <v>200</v>
      </c>
      <c r="F284" s="115">
        <f>SUM(F285)</f>
        <v>8559.02</v>
      </c>
    </row>
    <row r="285" spans="1:6" s="130" customFormat="1" ht="31.5">
      <c r="A285" s="112" t="s">
        <v>53</v>
      </c>
      <c r="B285" s="116" t="s">
        <v>68</v>
      </c>
      <c r="C285" s="119" t="s">
        <v>73</v>
      </c>
      <c r="D285" s="110" t="s">
        <v>263</v>
      </c>
      <c r="E285" s="119">
        <v>240</v>
      </c>
      <c r="F285" s="115">
        <v>8559.02</v>
      </c>
    </row>
    <row r="286" spans="1:6" ht="47.25">
      <c r="A286" s="74" t="s">
        <v>237</v>
      </c>
      <c r="B286" s="25" t="s">
        <v>68</v>
      </c>
      <c r="C286" s="25" t="s">
        <v>73</v>
      </c>
      <c r="D286" s="4" t="s">
        <v>238</v>
      </c>
      <c r="E286" s="25"/>
      <c r="F286" s="87">
        <f>SUM(F287,F293,F297)</f>
        <v>7322</v>
      </c>
    </row>
    <row r="287" spans="1:6" ht="47.25">
      <c r="A287" s="84" t="s">
        <v>239</v>
      </c>
      <c r="B287" s="22" t="s">
        <v>68</v>
      </c>
      <c r="C287" s="25" t="s">
        <v>73</v>
      </c>
      <c r="D287" s="4" t="s">
        <v>240</v>
      </c>
      <c r="E287" s="25"/>
      <c r="F287" s="87">
        <f t="shared" ref="F287" si="12">SUM(F288)</f>
        <v>6409.8</v>
      </c>
    </row>
    <row r="288" spans="1:6" s="50" customFormat="1" ht="31.5">
      <c r="A288" s="84" t="s">
        <v>264</v>
      </c>
      <c r="B288" s="22" t="s">
        <v>68</v>
      </c>
      <c r="C288" s="88" t="s">
        <v>73</v>
      </c>
      <c r="D288" s="4" t="s">
        <v>265</v>
      </c>
      <c r="E288" s="88"/>
      <c r="F288" s="87">
        <f>SUM(F289,F291)</f>
        <v>6409.8</v>
      </c>
    </row>
    <row r="289" spans="1:7" ht="31.5">
      <c r="A289" s="85" t="s">
        <v>115</v>
      </c>
      <c r="B289" s="22" t="s">
        <v>68</v>
      </c>
      <c r="C289" s="25" t="s">
        <v>73</v>
      </c>
      <c r="D289" s="4" t="s">
        <v>265</v>
      </c>
      <c r="E289" s="25">
        <v>200</v>
      </c>
      <c r="F289" s="21">
        <f>SUM(F290)</f>
        <v>64.8</v>
      </c>
    </row>
    <row r="290" spans="1:7" ht="31.5">
      <c r="A290" s="85" t="s">
        <v>53</v>
      </c>
      <c r="B290" s="22" t="s">
        <v>68</v>
      </c>
      <c r="C290" s="25" t="s">
        <v>73</v>
      </c>
      <c r="D290" s="4" t="s">
        <v>265</v>
      </c>
      <c r="E290" s="25">
        <v>240</v>
      </c>
      <c r="F290" s="115">
        <v>64.8</v>
      </c>
    </row>
    <row r="291" spans="1:7" s="106" customFormat="1" ht="15.75">
      <c r="A291" s="112" t="s">
        <v>54</v>
      </c>
      <c r="B291" s="116" t="s">
        <v>68</v>
      </c>
      <c r="C291" s="119" t="s">
        <v>73</v>
      </c>
      <c r="D291" s="110" t="s">
        <v>265</v>
      </c>
      <c r="E291" s="119">
        <v>800</v>
      </c>
      <c r="F291" s="115">
        <f t="shared" ref="F291" si="13">SUM(F292)</f>
        <v>6345</v>
      </c>
    </row>
    <row r="292" spans="1:7" s="106" customFormat="1" ht="15.75">
      <c r="A292" s="112" t="s">
        <v>59</v>
      </c>
      <c r="B292" s="116" t="s">
        <v>68</v>
      </c>
      <c r="C292" s="119" t="s">
        <v>73</v>
      </c>
      <c r="D292" s="110" t="s">
        <v>265</v>
      </c>
      <c r="E292" s="119">
        <v>870</v>
      </c>
      <c r="F292" s="129">
        <v>6345</v>
      </c>
    </row>
    <row r="293" spans="1:7" ht="47.25">
      <c r="A293" s="84" t="s">
        <v>266</v>
      </c>
      <c r="B293" s="22" t="s">
        <v>68</v>
      </c>
      <c r="C293" s="25" t="s">
        <v>73</v>
      </c>
      <c r="D293" s="4" t="s">
        <v>267</v>
      </c>
      <c r="E293" s="25"/>
      <c r="F293" s="87">
        <f t="shared" ref="F293:F294" si="14">SUM(F294)</f>
        <v>72.2</v>
      </c>
    </row>
    <row r="294" spans="1:7" s="50" customFormat="1" ht="31.5">
      <c r="A294" s="84" t="s">
        <v>268</v>
      </c>
      <c r="B294" s="22" t="s">
        <v>68</v>
      </c>
      <c r="C294" s="88" t="s">
        <v>73</v>
      </c>
      <c r="D294" s="4" t="s">
        <v>269</v>
      </c>
      <c r="E294" s="88"/>
      <c r="F294" s="87">
        <f t="shared" si="14"/>
        <v>72.2</v>
      </c>
    </row>
    <row r="295" spans="1:7" ht="31.5">
      <c r="A295" s="85" t="s">
        <v>115</v>
      </c>
      <c r="B295" s="22" t="s">
        <v>68</v>
      </c>
      <c r="C295" s="25" t="s">
        <v>73</v>
      </c>
      <c r="D295" s="4" t="s">
        <v>269</v>
      </c>
      <c r="E295" s="25">
        <v>200</v>
      </c>
      <c r="F295" s="21">
        <f>SUM(F296)</f>
        <v>72.2</v>
      </c>
    </row>
    <row r="296" spans="1:7" ht="31.5">
      <c r="A296" s="85" t="s">
        <v>53</v>
      </c>
      <c r="B296" s="22" t="s">
        <v>68</v>
      </c>
      <c r="C296" s="25" t="s">
        <v>73</v>
      </c>
      <c r="D296" s="4" t="s">
        <v>269</v>
      </c>
      <c r="E296" s="25">
        <v>240</v>
      </c>
      <c r="F296" s="115">
        <v>72.2</v>
      </c>
    </row>
    <row r="297" spans="1:7" s="106" customFormat="1" ht="47.25">
      <c r="A297" s="112" t="s">
        <v>567</v>
      </c>
      <c r="B297" s="116" t="s">
        <v>68</v>
      </c>
      <c r="C297" s="119" t="s">
        <v>73</v>
      </c>
      <c r="D297" s="110" t="s">
        <v>568</v>
      </c>
      <c r="E297" s="119"/>
      <c r="F297" s="115">
        <f t="shared" ref="F297:F298" si="15">SUM(F298)</f>
        <v>840</v>
      </c>
    </row>
    <row r="298" spans="1:7" s="106" customFormat="1" ht="31.5">
      <c r="A298" s="112" t="s">
        <v>264</v>
      </c>
      <c r="B298" s="116" t="s">
        <v>68</v>
      </c>
      <c r="C298" s="119" t="s">
        <v>73</v>
      </c>
      <c r="D298" s="110" t="s">
        <v>569</v>
      </c>
      <c r="E298" s="119"/>
      <c r="F298" s="115">
        <f t="shared" si="15"/>
        <v>840</v>
      </c>
    </row>
    <row r="299" spans="1:7" s="106" customFormat="1" ht="31.5">
      <c r="A299" s="112" t="s">
        <v>115</v>
      </c>
      <c r="B299" s="116" t="s">
        <v>68</v>
      </c>
      <c r="C299" s="119" t="s">
        <v>73</v>
      </c>
      <c r="D299" s="110" t="s">
        <v>569</v>
      </c>
      <c r="E299" s="119">
        <v>200</v>
      </c>
      <c r="F299" s="115">
        <f>SUM(F300)</f>
        <v>840</v>
      </c>
    </row>
    <row r="300" spans="1:7" s="106" customFormat="1" ht="31.5">
      <c r="A300" s="112" t="s">
        <v>53</v>
      </c>
      <c r="B300" s="116" t="s">
        <v>68</v>
      </c>
      <c r="C300" s="119" t="s">
        <v>73</v>
      </c>
      <c r="D300" s="110" t="s">
        <v>569</v>
      </c>
      <c r="E300" s="119">
        <v>240</v>
      </c>
      <c r="F300" s="115">
        <v>840</v>
      </c>
    </row>
    <row r="301" spans="1:7" ht="31.5">
      <c r="A301" s="74" t="s">
        <v>270</v>
      </c>
      <c r="B301" s="22" t="s">
        <v>68</v>
      </c>
      <c r="C301" s="25" t="s">
        <v>73</v>
      </c>
      <c r="D301" s="4" t="s">
        <v>271</v>
      </c>
      <c r="E301" s="25"/>
      <c r="F301" s="21">
        <f>SUM(F302,)</f>
        <v>852</v>
      </c>
    </row>
    <row r="302" spans="1:7" ht="94.5">
      <c r="A302" s="74" t="s">
        <v>272</v>
      </c>
      <c r="B302" s="22" t="s">
        <v>68</v>
      </c>
      <c r="C302" s="25" t="s">
        <v>73</v>
      </c>
      <c r="D302" s="4" t="s">
        <v>273</v>
      </c>
      <c r="E302" s="25"/>
      <c r="F302" s="87">
        <f>SUM(F303)</f>
        <v>852</v>
      </c>
    </row>
    <row r="303" spans="1:7" ht="47.25">
      <c r="A303" s="74" t="s">
        <v>274</v>
      </c>
      <c r="B303" s="22" t="s">
        <v>68</v>
      </c>
      <c r="C303" s="25" t="s">
        <v>73</v>
      </c>
      <c r="D303" s="4" t="s">
        <v>275</v>
      </c>
      <c r="E303" s="25"/>
      <c r="F303" s="21">
        <f>SUM(F304)</f>
        <v>852</v>
      </c>
      <c r="G303" s="34"/>
    </row>
    <row r="304" spans="1:7" ht="31.5">
      <c r="A304" s="85" t="s">
        <v>115</v>
      </c>
      <c r="B304" s="22" t="s">
        <v>68</v>
      </c>
      <c r="C304" s="25" t="s">
        <v>73</v>
      </c>
      <c r="D304" s="4" t="s">
        <v>275</v>
      </c>
      <c r="E304" s="25">
        <v>200</v>
      </c>
      <c r="F304" s="21">
        <f>SUM(F305)</f>
        <v>852</v>
      </c>
    </row>
    <row r="305" spans="1:6" ht="31.5">
      <c r="A305" s="85" t="s">
        <v>53</v>
      </c>
      <c r="B305" s="22" t="s">
        <v>68</v>
      </c>
      <c r="C305" s="25" t="s">
        <v>73</v>
      </c>
      <c r="D305" s="4" t="s">
        <v>275</v>
      </c>
      <c r="E305" s="25">
        <v>240</v>
      </c>
      <c r="F305" s="115">
        <v>852</v>
      </c>
    </row>
    <row r="306" spans="1:6" ht="15.75">
      <c r="A306" s="74" t="s">
        <v>202</v>
      </c>
      <c r="B306" s="22" t="s">
        <v>68</v>
      </c>
      <c r="C306" s="25" t="s">
        <v>73</v>
      </c>
      <c r="D306" s="4" t="s">
        <v>203</v>
      </c>
      <c r="E306" s="25"/>
      <c r="F306" s="87">
        <f t="shared" ref="F306:F307" si="16">SUM(F307)</f>
        <v>4019.7</v>
      </c>
    </row>
    <row r="307" spans="1:6" ht="31.5">
      <c r="A307" s="74" t="s">
        <v>204</v>
      </c>
      <c r="B307" s="22" t="s">
        <v>68</v>
      </c>
      <c r="C307" s="25" t="s">
        <v>73</v>
      </c>
      <c r="D307" s="4" t="s">
        <v>205</v>
      </c>
      <c r="E307" s="25"/>
      <c r="F307" s="87">
        <f t="shared" si="16"/>
        <v>4019.7</v>
      </c>
    </row>
    <row r="308" spans="1:6" s="50" customFormat="1" ht="31.5">
      <c r="A308" s="85" t="s">
        <v>206</v>
      </c>
      <c r="B308" s="22" t="s">
        <v>68</v>
      </c>
      <c r="C308" s="25" t="s">
        <v>73</v>
      </c>
      <c r="D308" s="4" t="s">
        <v>207</v>
      </c>
      <c r="E308" s="25"/>
      <c r="F308" s="21">
        <f>SUM(F309)</f>
        <v>4019.7</v>
      </c>
    </row>
    <row r="309" spans="1:6" s="50" customFormat="1" ht="31.5">
      <c r="A309" s="85" t="s">
        <v>115</v>
      </c>
      <c r="B309" s="22" t="s">
        <v>68</v>
      </c>
      <c r="C309" s="25" t="s">
        <v>73</v>
      </c>
      <c r="D309" s="4" t="s">
        <v>207</v>
      </c>
      <c r="E309" s="25">
        <v>200</v>
      </c>
      <c r="F309" s="21">
        <f>SUM(F310)</f>
        <v>4019.7</v>
      </c>
    </row>
    <row r="310" spans="1:6" s="50" customFormat="1" ht="31.5">
      <c r="A310" s="85" t="s">
        <v>53</v>
      </c>
      <c r="B310" s="22" t="s">
        <v>68</v>
      </c>
      <c r="C310" s="25" t="s">
        <v>73</v>
      </c>
      <c r="D310" s="4" t="s">
        <v>207</v>
      </c>
      <c r="E310" s="25">
        <v>240</v>
      </c>
      <c r="F310" s="115">
        <v>4019.7</v>
      </c>
    </row>
    <row r="311" spans="1:6" s="50" customFormat="1" ht="15.75">
      <c r="A311" s="85"/>
      <c r="B311" s="22"/>
      <c r="C311" s="25"/>
      <c r="D311" s="4"/>
      <c r="E311" s="25"/>
      <c r="F311" s="21"/>
    </row>
    <row r="312" spans="1:6" ht="15.75">
      <c r="A312" s="93" t="s">
        <v>74</v>
      </c>
      <c r="B312" s="61" t="s">
        <v>52</v>
      </c>
      <c r="C312" s="61"/>
      <c r="D312" s="46"/>
      <c r="E312" s="46"/>
      <c r="F312" s="62">
        <f>SUM(F313,F324,F361,F385)</f>
        <v>311447.34999999998</v>
      </c>
    </row>
    <row r="313" spans="1:6" s="50" customFormat="1" ht="15.75">
      <c r="A313" s="74" t="s">
        <v>125</v>
      </c>
      <c r="B313" s="22" t="s">
        <v>52</v>
      </c>
      <c r="C313" s="22" t="s">
        <v>78</v>
      </c>
      <c r="D313" s="46"/>
      <c r="E313" s="46"/>
      <c r="F313" s="87">
        <f t="shared" ref="F313:F316" si="17">SUM(F314)</f>
        <v>1480</v>
      </c>
    </row>
    <row r="314" spans="1:6" s="50" customFormat="1" ht="15.75">
      <c r="A314" s="74" t="s">
        <v>276</v>
      </c>
      <c r="B314" s="22" t="s">
        <v>52</v>
      </c>
      <c r="C314" s="22" t="s">
        <v>78</v>
      </c>
      <c r="D314" s="4" t="s">
        <v>22</v>
      </c>
      <c r="E314" s="46"/>
      <c r="F314" s="87">
        <f t="shared" si="17"/>
        <v>1480</v>
      </c>
    </row>
    <row r="315" spans="1:6" s="50" customFormat="1" ht="31.5">
      <c r="A315" s="74" t="s">
        <v>277</v>
      </c>
      <c r="B315" s="22" t="s">
        <v>52</v>
      </c>
      <c r="C315" s="22" t="s">
        <v>78</v>
      </c>
      <c r="D315" s="4" t="s">
        <v>278</v>
      </c>
      <c r="E315" s="46"/>
      <c r="F315" s="87">
        <f t="shared" si="17"/>
        <v>1480</v>
      </c>
    </row>
    <row r="316" spans="1:6" s="50" customFormat="1" ht="47.25">
      <c r="A316" s="85" t="s">
        <v>279</v>
      </c>
      <c r="B316" s="22" t="s">
        <v>52</v>
      </c>
      <c r="C316" s="22" t="s">
        <v>78</v>
      </c>
      <c r="D316" s="4" t="s">
        <v>280</v>
      </c>
      <c r="E316" s="46"/>
      <c r="F316" s="87">
        <f t="shared" si="17"/>
        <v>1480</v>
      </c>
    </row>
    <row r="317" spans="1:6" s="50" customFormat="1" ht="47.25">
      <c r="A317" s="85" t="s">
        <v>124</v>
      </c>
      <c r="B317" s="22" t="s">
        <v>52</v>
      </c>
      <c r="C317" s="22" t="s">
        <v>78</v>
      </c>
      <c r="D317" s="4" t="s">
        <v>281</v>
      </c>
      <c r="E317" s="46"/>
      <c r="F317" s="87">
        <f>SUM(F318,F321)</f>
        <v>1480</v>
      </c>
    </row>
    <row r="318" spans="1:6" s="50" customFormat="1" ht="66" customHeight="1">
      <c r="A318" s="85" t="s">
        <v>49</v>
      </c>
      <c r="B318" s="22" t="s">
        <v>52</v>
      </c>
      <c r="C318" s="22" t="s">
        <v>78</v>
      </c>
      <c r="D318" s="4" t="s">
        <v>281</v>
      </c>
      <c r="E318" s="25">
        <v>100</v>
      </c>
      <c r="F318" s="115">
        <f>SUM(F319)</f>
        <v>461</v>
      </c>
    </row>
    <row r="319" spans="1:6" s="50" customFormat="1" ht="31.5">
      <c r="A319" s="85" t="s">
        <v>50</v>
      </c>
      <c r="B319" s="22" t="s">
        <v>52</v>
      </c>
      <c r="C319" s="22" t="s">
        <v>78</v>
      </c>
      <c r="D319" s="4" t="s">
        <v>281</v>
      </c>
      <c r="E319" s="25">
        <v>120</v>
      </c>
      <c r="F319" s="115">
        <v>461</v>
      </c>
    </row>
    <row r="320" spans="1:6" s="50" customFormat="1" ht="15.75">
      <c r="A320" s="84" t="s">
        <v>56</v>
      </c>
      <c r="B320" s="22" t="s">
        <v>52</v>
      </c>
      <c r="C320" s="22" t="s">
        <v>78</v>
      </c>
      <c r="D320" s="4" t="s">
        <v>281</v>
      </c>
      <c r="E320" s="25">
        <v>120</v>
      </c>
      <c r="F320" s="115">
        <v>461</v>
      </c>
    </row>
    <row r="321" spans="1:7" s="50" customFormat="1" ht="31.5">
      <c r="A321" s="85" t="s">
        <v>115</v>
      </c>
      <c r="B321" s="22" t="s">
        <v>52</v>
      </c>
      <c r="C321" s="22" t="s">
        <v>78</v>
      </c>
      <c r="D321" s="4" t="s">
        <v>281</v>
      </c>
      <c r="E321" s="25">
        <v>200</v>
      </c>
      <c r="F321" s="115">
        <f>SUM(F322)</f>
        <v>1019</v>
      </c>
    </row>
    <row r="322" spans="1:7" s="50" customFormat="1" ht="31.5">
      <c r="A322" s="85" t="s">
        <v>53</v>
      </c>
      <c r="B322" s="22" t="s">
        <v>52</v>
      </c>
      <c r="C322" s="22" t="s">
        <v>78</v>
      </c>
      <c r="D322" s="4" t="s">
        <v>281</v>
      </c>
      <c r="E322" s="25">
        <v>240</v>
      </c>
      <c r="F322" s="115">
        <v>1019</v>
      </c>
    </row>
    <row r="323" spans="1:7" s="50" customFormat="1" ht="15.75">
      <c r="A323" s="84" t="s">
        <v>56</v>
      </c>
      <c r="B323" s="22" t="s">
        <v>52</v>
      </c>
      <c r="C323" s="22" t="s">
        <v>78</v>
      </c>
      <c r="D323" s="4" t="s">
        <v>281</v>
      </c>
      <c r="E323" s="25">
        <v>240</v>
      </c>
      <c r="F323" s="115">
        <v>1019</v>
      </c>
    </row>
    <row r="324" spans="1:7" ht="19.5" customHeight="1">
      <c r="A324" s="84" t="s">
        <v>75</v>
      </c>
      <c r="B324" s="116" t="s">
        <v>52</v>
      </c>
      <c r="C324" s="116" t="s">
        <v>71</v>
      </c>
      <c r="D324" s="43"/>
      <c r="E324" s="128"/>
      <c r="F324" s="115">
        <f>SUM(F325,F331,F355)</f>
        <v>211214.33</v>
      </c>
    </row>
    <row r="325" spans="1:7" s="106" customFormat="1" ht="15.75">
      <c r="A325" s="109" t="s">
        <v>169</v>
      </c>
      <c r="B325" s="116" t="s">
        <v>52</v>
      </c>
      <c r="C325" s="116" t="s">
        <v>71</v>
      </c>
      <c r="D325" s="110" t="s">
        <v>18</v>
      </c>
      <c r="E325" s="128"/>
      <c r="F325" s="115">
        <f t="shared" ref="F325:F328" si="18">SUM(F326)</f>
        <v>500</v>
      </c>
      <c r="G325" s="115"/>
    </row>
    <row r="326" spans="1:7" s="106" customFormat="1" ht="15.75">
      <c r="A326" s="109" t="s">
        <v>319</v>
      </c>
      <c r="B326" s="116" t="s">
        <v>52</v>
      </c>
      <c r="C326" s="116" t="s">
        <v>71</v>
      </c>
      <c r="D326" s="110" t="s">
        <v>320</v>
      </c>
      <c r="E326" s="128"/>
      <c r="F326" s="115">
        <f t="shared" si="18"/>
        <v>500</v>
      </c>
      <c r="G326" s="115"/>
    </row>
    <row r="327" spans="1:7" s="106" customFormat="1" ht="47.25">
      <c r="A327" s="107" t="s">
        <v>560</v>
      </c>
      <c r="B327" s="116" t="s">
        <v>52</v>
      </c>
      <c r="C327" s="116" t="s">
        <v>71</v>
      </c>
      <c r="D327" s="110" t="s">
        <v>321</v>
      </c>
      <c r="E327" s="128"/>
      <c r="F327" s="115">
        <f t="shared" si="18"/>
        <v>500</v>
      </c>
      <c r="G327" s="115"/>
    </row>
    <row r="328" spans="1:7" s="106" customFormat="1" ht="63">
      <c r="A328" s="84" t="s">
        <v>561</v>
      </c>
      <c r="B328" s="116" t="s">
        <v>52</v>
      </c>
      <c r="C328" s="116" t="s">
        <v>71</v>
      </c>
      <c r="D328" s="110" t="s">
        <v>478</v>
      </c>
      <c r="E328" s="128"/>
      <c r="F328" s="115">
        <f t="shared" si="18"/>
        <v>500</v>
      </c>
      <c r="G328" s="115"/>
    </row>
    <row r="329" spans="1:7" s="106" customFormat="1" ht="31.5">
      <c r="A329" s="112" t="s">
        <v>115</v>
      </c>
      <c r="B329" s="116" t="s">
        <v>52</v>
      </c>
      <c r="C329" s="116" t="s">
        <v>71</v>
      </c>
      <c r="D329" s="110" t="s">
        <v>478</v>
      </c>
      <c r="E329" s="119">
        <v>200</v>
      </c>
      <c r="F329" s="115">
        <f>SUM(F330)</f>
        <v>500</v>
      </c>
      <c r="G329" s="115"/>
    </row>
    <row r="330" spans="1:7" s="106" customFormat="1" ht="31.5">
      <c r="A330" s="112" t="s">
        <v>53</v>
      </c>
      <c r="B330" s="116" t="s">
        <v>52</v>
      </c>
      <c r="C330" s="116" t="s">
        <v>71</v>
      </c>
      <c r="D330" s="110" t="s">
        <v>478</v>
      </c>
      <c r="E330" s="119">
        <v>240</v>
      </c>
      <c r="F330" s="115">
        <v>500</v>
      </c>
      <c r="G330" s="115"/>
    </row>
    <row r="331" spans="1:7" s="106" customFormat="1" ht="33" customHeight="1">
      <c r="A331" s="109" t="s">
        <v>463</v>
      </c>
      <c r="B331" s="116" t="s">
        <v>52</v>
      </c>
      <c r="C331" s="116" t="s">
        <v>71</v>
      </c>
      <c r="D331" s="110" t="s">
        <v>469</v>
      </c>
      <c r="E331" s="27"/>
      <c r="F331" s="115">
        <f>SUM(F332,F346)</f>
        <v>187322.68</v>
      </c>
    </row>
    <row r="332" spans="1:7" s="106" customFormat="1" ht="19.5" customHeight="1">
      <c r="A332" s="109" t="s">
        <v>464</v>
      </c>
      <c r="B332" s="116" t="s">
        <v>52</v>
      </c>
      <c r="C332" s="116" t="s">
        <v>71</v>
      </c>
      <c r="D332" s="108" t="s">
        <v>470</v>
      </c>
      <c r="E332" s="27"/>
      <c r="F332" s="115">
        <f>SUM(F333)</f>
        <v>151054.24</v>
      </c>
    </row>
    <row r="333" spans="1:7" s="106" customFormat="1" ht="36.75" customHeight="1">
      <c r="A333" s="95" t="s">
        <v>543</v>
      </c>
      <c r="B333" s="116" t="s">
        <v>52</v>
      </c>
      <c r="C333" s="116" t="s">
        <v>71</v>
      </c>
      <c r="D333" s="108" t="s">
        <v>471</v>
      </c>
      <c r="E333" s="9"/>
      <c r="F333" s="115">
        <f>SUM(F334,F337,F340,F343)</f>
        <v>151054.24</v>
      </c>
    </row>
    <row r="334" spans="1:7" s="106" customFormat="1" ht="36.75" customHeight="1">
      <c r="A334" s="95" t="s">
        <v>514</v>
      </c>
      <c r="B334" s="116" t="s">
        <v>52</v>
      </c>
      <c r="C334" s="116" t="s">
        <v>71</v>
      </c>
      <c r="D334" s="108" t="s">
        <v>515</v>
      </c>
      <c r="E334" s="9"/>
      <c r="F334" s="115">
        <f>SUM(F335)</f>
        <v>47473</v>
      </c>
    </row>
    <row r="335" spans="1:7" s="106" customFormat="1" ht="36.75" customHeight="1">
      <c r="A335" s="112" t="s">
        <v>115</v>
      </c>
      <c r="B335" s="116" t="s">
        <v>52</v>
      </c>
      <c r="C335" s="116" t="s">
        <v>71</v>
      </c>
      <c r="D335" s="108" t="s">
        <v>515</v>
      </c>
      <c r="E335" s="119">
        <v>200</v>
      </c>
      <c r="F335" s="115">
        <f>SUM(F336)</f>
        <v>47473</v>
      </c>
    </row>
    <row r="336" spans="1:7" s="106" customFormat="1" ht="36.75" customHeight="1">
      <c r="A336" s="112" t="s">
        <v>53</v>
      </c>
      <c r="B336" s="116" t="s">
        <v>52</v>
      </c>
      <c r="C336" s="116" t="s">
        <v>71</v>
      </c>
      <c r="D336" s="108" t="s">
        <v>515</v>
      </c>
      <c r="E336" s="119">
        <v>240</v>
      </c>
      <c r="F336" s="115">
        <v>47473</v>
      </c>
    </row>
    <row r="337" spans="1:6" s="106" customFormat="1" ht="36.75" customHeight="1">
      <c r="A337" s="112" t="s">
        <v>465</v>
      </c>
      <c r="B337" s="116" t="s">
        <v>52</v>
      </c>
      <c r="C337" s="116" t="s">
        <v>71</v>
      </c>
      <c r="D337" s="108" t="s">
        <v>472</v>
      </c>
      <c r="E337" s="119"/>
      <c r="F337" s="54">
        <f>SUM(F338)</f>
        <v>98081.24</v>
      </c>
    </row>
    <row r="338" spans="1:6" s="106" customFormat="1" ht="28.5" customHeight="1">
      <c r="A338" s="112" t="s">
        <v>115</v>
      </c>
      <c r="B338" s="116" t="s">
        <v>52</v>
      </c>
      <c r="C338" s="116" t="s">
        <v>71</v>
      </c>
      <c r="D338" s="108" t="s">
        <v>472</v>
      </c>
      <c r="E338" s="119">
        <v>200</v>
      </c>
      <c r="F338" s="115">
        <f>SUM(F339)</f>
        <v>98081.24</v>
      </c>
    </row>
    <row r="339" spans="1:6" s="106" customFormat="1" ht="35.25" customHeight="1">
      <c r="A339" s="112" t="s">
        <v>53</v>
      </c>
      <c r="B339" s="116" t="s">
        <v>52</v>
      </c>
      <c r="C339" s="116" t="s">
        <v>71</v>
      </c>
      <c r="D339" s="108" t="s">
        <v>472</v>
      </c>
      <c r="E339" s="119">
        <v>240</v>
      </c>
      <c r="F339" s="115">
        <v>98081.24</v>
      </c>
    </row>
    <row r="340" spans="1:6" s="106" customFormat="1" ht="19.5" customHeight="1">
      <c r="A340" s="114" t="s">
        <v>466</v>
      </c>
      <c r="B340" s="116" t="s">
        <v>52</v>
      </c>
      <c r="C340" s="116" t="s">
        <v>71</v>
      </c>
      <c r="D340" s="108" t="s">
        <v>473</v>
      </c>
      <c r="E340" s="119"/>
      <c r="F340" s="54">
        <f>SUM(F341)</f>
        <v>2500</v>
      </c>
    </row>
    <row r="341" spans="1:6" s="106" customFormat="1" ht="34.5" customHeight="1">
      <c r="A341" s="112" t="s">
        <v>115</v>
      </c>
      <c r="B341" s="116" t="s">
        <v>52</v>
      </c>
      <c r="C341" s="116" t="s">
        <v>71</v>
      </c>
      <c r="D341" s="108" t="s">
        <v>473</v>
      </c>
      <c r="E341" s="119">
        <v>200</v>
      </c>
      <c r="F341" s="115">
        <f>SUM(F342)</f>
        <v>2500</v>
      </c>
    </row>
    <row r="342" spans="1:6" s="106" customFormat="1" ht="35.25" customHeight="1">
      <c r="A342" s="112" t="s">
        <v>53</v>
      </c>
      <c r="B342" s="116" t="s">
        <v>52</v>
      </c>
      <c r="C342" s="116" t="s">
        <v>71</v>
      </c>
      <c r="D342" s="108" t="s">
        <v>473</v>
      </c>
      <c r="E342" s="119">
        <v>240</v>
      </c>
      <c r="F342" s="115">
        <v>2500</v>
      </c>
    </row>
    <row r="343" spans="1:6" s="106" customFormat="1" ht="33.75" customHeight="1">
      <c r="A343" s="112" t="s">
        <v>467</v>
      </c>
      <c r="B343" s="116" t="s">
        <v>52</v>
      </c>
      <c r="C343" s="116" t="s">
        <v>71</v>
      </c>
      <c r="D343" s="108" t="s">
        <v>474</v>
      </c>
      <c r="E343" s="119"/>
      <c r="F343" s="54">
        <f>SUM(F344)</f>
        <v>3000</v>
      </c>
    </row>
    <row r="344" spans="1:6" s="106" customFormat="1" ht="29.25" customHeight="1">
      <c r="A344" s="112" t="s">
        <v>115</v>
      </c>
      <c r="B344" s="116" t="s">
        <v>52</v>
      </c>
      <c r="C344" s="116" t="s">
        <v>71</v>
      </c>
      <c r="D344" s="108" t="s">
        <v>474</v>
      </c>
      <c r="E344" s="119">
        <v>200</v>
      </c>
      <c r="F344" s="115">
        <f>SUM(F345)</f>
        <v>3000</v>
      </c>
    </row>
    <row r="345" spans="1:6" s="106" customFormat="1" ht="33" customHeight="1">
      <c r="A345" s="112" t="s">
        <v>53</v>
      </c>
      <c r="B345" s="116" t="s">
        <v>52</v>
      </c>
      <c r="C345" s="116" t="s">
        <v>71</v>
      </c>
      <c r="D345" s="108" t="s">
        <v>474</v>
      </c>
      <c r="E345" s="119">
        <v>240</v>
      </c>
      <c r="F345" s="115">
        <v>3000</v>
      </c>
    </row>
    <row r="346" spans="1:6" s="106" customFormat="1" ht="19.5" customHeight="1">
      <c r="A346" s="112" t="s">
        <v>1</v>
      </c>
      <c r="B346" s="116" t="s">
        <v>52</v>
      </c>
      <c r="C346" s="116" t="s">
        <v>71</v>
      </c>
      <c r="D346" s="108" t="s">
        <v>475</v>
      </c>
      <c r="E346" s="119"/>
      <c r="F346" s="115">
        <f>SUM(F347)</f>
        <v>36268.44</v>
      </c>
    </row>
    <row r="347" spans="1:6" s="106" customFormat="1" ht="35.25" customHeight="1">
      <c r="A347" s="112" t="s">
        <v>147</v>
      </c>
      <c r="B347" s="116" t="s">
        <v>52</v>
      </c>
      <c r="C347" s="116" t="s">
        <v>71</v>
      </c>
      <c r="D347" s="108" t="s">
        <v>476</v>
      </c>
      <c r="E347" s="119"/>
      <c r="F347" s="115">
        <f>SUM(F348)</f>
        <v>36268.44</v>
      </c>
    </row>
    <row r="348" spans="1:6" s="106" customFormat="1" ht="33" customHeight="1">
      <c r="A348" s="112" t="s">
        <v>468</v>
      </c>
      <c r="B348" s="116" t="s">
        <v>52</v>
      </c>
      <c r="C348" s="116" t="s">
        <v>71</v>
      </c>
      <c r="D348" s="108" t="s">
        <v>477</v>
      </c>
      <c r="E348" s="119"/>
      <c r="F348" s="115">
        <f>SUM(F349,F351,F353)</f>
        <v>36268.44</v>
      </c>
    </row>
    <row r="349" spans="1:6" s="106" customFormat="1" ht="65.25" customHeight="1">
      <c r="A349" s="112" t="s">
        <v>49</v>
      </c>
      <c r="B349" s="116" t="s">
        <v>52</v>
      </c>
      <c r="C349" s="116" t="s">
        <v>71</v>
      </c>
      <c r="D349" s="108" t="s">
        <v>477</v>
      </c>
      <c r="E349" s="119">
        <v>100</v>
      </c>
      <c r="F349" s="115">
        <f>SUM(F350)</f>
        <v>14552.52</v>
      </c>
    </row>
    <row r="350" spans="1:6" s="106" customFormat="1" ht="25.5" customHeight="1">
      <c r="A350" s="112" t="s">
        <v>64</v>
      </c>
      <c r="B350" s="116" t="s">
        <v>52</v>
      </c>
      <c r="C350" s="116" t="s">
        <v>71</v>
      </c>
      <c r="D350" s="108" t="s">
        <v>477</v>
      </c>
      <c r="E350" s="119">
        <v>110</v>
      </c>
      <c r="F350" s="115">
        <v>14552.52</v>
      </c>
    </row>
    <row r="351" spans="1:6" s="106" customFormat="1" ht="34.5" customHeight="1">
      <c r="A351" s="112" t="s">
        <v>115</v>
      </c>
      <c r="B351" s="116" t="s">
        <v>52</v>
      </c>
      <c r="C351" s="116" t="s">
        <v>71</v>
      </c>
      <c r="D351" s="108" t="s">
        <v>477</v>
      </c>
      <c r="E351" s="119">
        <v>200</v>
      </c>
      <c r="F351" s="115">
        <f>SUM(F352)</f>
        <v>21414.42</v>
      </c>
    </row>
    <row r="352" spans="1:6" s="106" customFormat="1" ht="33" customHeight="1">
      <c r="A352" s="112" t="s">
        <v>53</v>
      </c>
      <c r="B352" s="116" t="s">
        <v>52</v>
      </c>
      <c r="C352" s="116" t="s">
        <v>71</v>
      </c>
      <c r="D352" s="108" t="s">
        <v>477</v>
      </c>
      <c r="E352" s="119">
        <v>240</v>
      </c>
      <c r="F352" s="115">
        <v>21414.42</v>
      </c>
    </row>
    <row r="353" spans="1:8" s="106" customFormat="1" ht="19.5" customHeight="1">
      <c r="A353" s="90" t="s">
        <v>54</v>
      </c>
      <c r="B353" s="116" t="s">
        <v>52</v>
      </c>
      <c r="C353" s="116" t="s">
        <v>71</v>
      </c>
      <c r="D353" s="108" t="s">
        <v>477</v>
      </c>
      <c r="E353" s="119">
        <v>800</v>
      </c>
      <c r="F353" s="115">
        <f>SUM(F354)</f>
        <v>301.5</v>
      </c>
    </row>
    <row r="354" spans="1:8" s="106" customFormat="1" ht="19.5" customHeight="1">
      <c r="A354" s="90" t="s">
        <v>55</v>
      </c>
      <c r="B354" s="116" t="s">
        <v>52</v>
      </c>
      <c r="C354" s="116" t="s">
        <v>71</v>
      </c>
      <c r="D354" s="108" t="s">
        <v>477</v>
      </c>
      <c r="E354" s="119">
        <v>850</v>
      </c>
      <c r="F354" s="115">
        <v>301.5</v>
      </c>
    </row>
    <row r="355" spans="1:8" s="106" customFormat="1" ht="31.5" customHeight="1">
      <c r="A355" s="125" t="s">
        <v>374</v>
      </c>
      <c r="B355" s="116" t="s">
        <v>52</v>
      </c>
      <c r="C355" s="116" t="s">
        <v>71</v>
      </c>
      <c r="D355" s="110" t="s">
        <v>375</v>
      </c>
      <c r="E355" s="128"/>
      <c r="F355" s="115">
        <f t="shared" ref="F355:F358" si="19">SUM(F356)</f>
        <v>23391.65</v>
      </c>
    </row>
    <row r="356" spans="1:8" s="106" customFormat="1" ht="19.5" customHeight="1">
      <c r="A356" s="125" t="s">
        <v>445</v>
      </c>
      <c r="B356" s="116" t="s">
        <v>52</v>
      </c>
      <c r="C356" s="116" t="s">
        <v>71</v>
      </c>
      <c r="D356" s="110" t="s">
        <v>454</v>
      </c>
      <c r="E356" s="128"/>
      <c r="F356" s="115">
        <f t="shared" si="19"/>
        <v>23391.65</v>
      </c>
    </row>
    <row r="357" spans="1:8" s="106" customFormat="1" ht="23.25" customHeight="1">
      <c r="A357" s="107" t="s">
        <v>446</v>
      </c>
      <c r="B357" s="116" t="s">
        <v>52</v>
      </c>
      <c r="C357" s="116" t="s">
        <v>71</v>
      </c>
      <c r="D357" s="110" t="s">
        <v>455</v>
      </c>
      <c r="E357" s="128"/>
      <c r="F357" s="115">
        <f t="shared" si="19"/>
        <v>23391.65</v>
      </c>
    </row>
    <row r="358" spans="1:8" s="106" customFormat="1" ht="25.5" customHeight="1">
      <c r="A358" s="84" t="s">
        <v>575</v>
      </c>
      <c r="B358" s="116" t="s">
        <v>52</v>
      </c>
      <c r="C358" s="116" t="s">
        <v>71</v>
      </c>
      <c r="D358" s="110" t="s">
        <v>576</v>
      </c>
      <c r="E358" s="128"/>
      <c r="F358" s="115">
        <f t="shared" si="19"/>
        <v>23391.65</v>
      </c>
    </row>
    <row r="359" spans="1:8" s="106" customFormat="1" ht="28.5" customHeight="1">
      <c r="A359" s="112" t="s">
        <v>115</v>
      </c>
      <c r="B359" s="116" t="s">
        <v>52</v>
      </c>
      <c r="C359" s="116" t="s">
        <v>71</v>
      </c>
      <c r="D359" s="110" t="s">
        <v>576</v>
      </c>
      <c r="E359" s="119">
        <v>200</v>
      </c>
      <c r="F359" s="115">
        <f>SUM(F360)</f>
        <v>23391.65</v>
      </c>
    </row>
    <row r="360" spans="1:8" s="106" customFormat="1" ht="36.75" customHeight="1">
      <c r="A360" s="112" t="s">
        <v>53</v>
      </c>
      <c r="B360" s="116" t="s">
        <v>52</v>
      </c>
      <c r="C360" s="116" t="s">
        <v>71</v>
      </c>
      <c r="D360" s="110" t="s">
        <v>576</v>
      </c>
      <c r="E360" s="119">
        <v>240</v>
      </c>
      <c r="F360" s="115">
        <v>23391.65</v>
      </c>
    </row>
    <row r="361" spans="1:8" ht="15.75">
      <c r="A361" s="85" t="s">
        <v>117</v>
      </c>
      <c r="B361" s="22" t="s">
        <v>52</v>
      </c>
      <c r="C361" s="22">
        <v>10</v>
      </c>
      <c r="D361" s="2"/>
      <c r="E361" s="25"/>
      <c r="F361" s="21">
        <f>SUM(F362)</f>
        <v>43908.18</v>
      </c>
    </row>
    <row r="362" spans="1:8" ht="15.75">
      <c r="A362" s="74" t="s">
        <v>220</v>
      </c>
      <c r="B362" s="22" t="s">
        <v>52</v>
      </c>
      <c r="C362" s="22">
        <v>10</v>
      </c>
      <c r="D362" s="4" t="s">
        <v>221</v>
      </c>
      <c r="E362" s="25"/>
      <c r="F362" s="21">
        <f>SUM(F363,F368,)</f>
        <v>43908.18</v>
      </c>
      <c r="H362" s="48"/>
    </row>
    <row r="363" spans="1:8" s="106" customFormat="1" ht="63">
      <c r="A363" s="109" t="s">
        <v>222</v>
      </c>
      <c r="B363" s="116" t="s">
        <v>52</v>
      </c>
      <c r="C363" s="116">
        <v>10</v>
      </c>
      <c r="D363" s="110" t="s">
        <v>223</v>
      </c>
      <c r="E363" s="119"/>
      <c r="F363" s="115">
        <f t="shared" ref="F363:F365" si="20">SUM(F364)</f>
        <v>1926</v>
      </c>
      <c r="H363" s="48"/>
    </row>
    <row r="364" spans="1:8" s="106" customFormat="1" ht="63">
      <c r="A364" s="109" t="s">
        <v>509</v>
      </c>
      <c r="B364" s="116" t="s">
        <v>52</v>
      </c>
      <c r="C364" s="116">
        <v>10</v>
      </c>
      <c r="D364" s="110" t="s">
        <v>508</v>
      </c>
      <c r="E364" s="119"/>
      <c r="F364" s="115">
        <f t="shared" si="20"/>
        <v>1926</v>
      </c>
      <c r="H364" s="48"/>
    </row>
    <row r="365" spans="1:8" s="106" customFormat="1" ht="94.5">
      <c r="A365" s="109" t="s">
        <v>511</v>
      </c>
      <c r="B365" s="116" t="s">
        <v>52</v>
      </c>
      <c r="C365" s="116">
        <v>10</v>
      </c>
      <c r="D365" s="110" t="s">
        <v>510</v>
      </c>
      <c r="E365" s="119"/>
      <c r="F365" s="115">
        <f t="shared" si="20"/>
        <v>1926</v>
      </c>
      <c r="H365" s="48"/>
    </row>
    <row r="366" spans="1:8" s="106" customFormat="1" ht="31.5">
      <c r="A366" s="114" t="s">
        <v>61</v>
      </c>
      <c r="B366" s="116" t="s">
        <v>52</v>
      </c>
      <c r="C366" s="116">
        <v>10</v>
      </c>
      <c r="D366" s="110" t="s">
        <v>510</v>
      </c>
      <c r="E366" s="30">
        <v>600</v>
      </c>
      <c r="F366" s="115">
        <f>SUM(F367)</f>
        <v>1926</v>
      </c>
    </row>
    <row r="367" spans="1:8" s="106" customFormat="1" ht="15.75">
      <c r="A367" s="114" t="s">
        <v>62</v>
      </c>
      <c r="B367" s="116" t="s">
        <v>52</v>
      </c>
      <c r="C367" s="116">
        <v>10</v>
      </c>
      <c r="D367" s="110" t="s">
        <v>510</v>
      </c>
      <c r="E367" s="120">
        <v>610</v>
      </c>
      <c r="F367" s="115">
        <v>1926</v>
      </c>
    </row>
    <row r="368" spans="1:8" s="50" customFormat="1" ht="47.25">
      <c r="A368" s="74" t="s">
        <v>282</v>
      </c>
      <c r="B368" s="22" t="s">
        <v>52</v>
      </c>
      <c r="C368" s="22">
        <v>10</v>
      </c>
      <c r="D368" s="4" t="s">
        <v>283</v>
      </c>
      <c r="E368" s="25"/>
      <c r="F368" s="21">
        <f>SUM(F369,F373,F377,F381)</f>
        <v>41982.18</v>
      </c>
      <c r="G368" s="21"/>
    </row>
    <row r="369" spans="1:7" s="50" customFormat="1" ht="15.75">
      <c r="A369" s="76" t="s">
        <v>284</v>
      </c>
      <c r="B369" s="22" t="s">
        <v>52</v>
      </c>
      <c r="C369" s="22">
        <v>10</v>
      </c>
      <c r="D369" s="4" t="s">
        <v>285</v>
      </c>
      <c r="E369" s="25"/>
      <c r="F369" s="87">
        <f>SUM(F370)</f>
        <v>35893.230000000003</v>
      </c>
      <c r="G369" s="21"/>
    </row>
    <row r="370" spans="1:7" s="50" customFormat="1" ht="15.75">
      <c r="A370" s="76" t="s">
        <v>286</v>
      </c>
      <c r="B370" s="22" t="s">
        <v>52</v>
      </c>
      <c r="C370" s="22">
        <v>10</v>
      </c>
      <c r="D370" s="4" t="s">
        <v>287</v>
      </c>
      <c r="E370" s="25"/>
      <c r="F370" s="21">
        <f>SUM(F371)</f>
        <v>35893.230000000003</v>
      </c>
      <c r="G370" s="21"/>
    </row>
    <row r="371" spans="1:7" s="50" customFormat="1" ht="31.5">
      <c r="A371" s="85" t="s">
        <v>115</v>
      </c>
      <c r="B371" s="22" t="s">
        <v>52</v>
      </c>
      <c r="C371" s="22">
        <v>10</v>
      </c>
      <c r="D371" s="4" t="s">
        <v>287</v>
      </c>
      <c r="E371" s="25">
        <v>200</v>
      </c>
      <c r="F371" s="21">
        <f>SUM(F372)</f>
        <v>35893.230000000003</v>
      </c>
      <c r="G371" s="21"/>
    </row>
    <row r="372" spans="1:7" s="50" customFormat="1" ht="31.5">
      <c r="A372" s="85" t="s">
        <v>53</v>
      </c>
      <c r="B372" s="22" t="s">
        <v>52</v>
      </c>
      <c r="C372" s="22">
        <v>10</v>
      </c>
      <c r="D372" s="4" t="s">
        <v>287</v>
      </c>
      <c r="E372" s="25">
        <v>240</v>
      </c>
      <c r="F372" s="115">
        <v>35893.230000000003</v>
      </c>
      <c r="G372" s="54"/>
    </row>
    <row r="373" spans="1:7" s="50" customFormat="1" ht="15.75">
      <c r="A373" s="85" t="s">
        <v>288</v>
      </c>
      <c r="B373" s="22" t="s">
        <v>52</v>
      </c>
      <c r="C373" s="22">
        <v>10</v>
      </c>
      <c r="D373" s="4" t="s">
        <v>289</v>
      </c>
      <c r="E373" s="88"/>
      <c r="F373" s="87">
        <f>SUM(F374)</f>
        <v>950</v>
      </c>
      <c r="G373" s="54"/>
    </row>
    <row r="374" spans="1:7" s="50" customFormat="1" ht="15.75">
      <c r="A374" s="85" t="s">
        <v>290</v>
      </c>
      <c r="B374" s="22" t="s">
        <v>52</v>
      </c>
      <c r="C374" s="22">
        <v>10</v>
      </c>
      <c r="D374" s="4" t="s">
        <v>291</v>
      </c>
      <c r="E374" s="25"/>
      <c r="F374" s="21">
        <f>SUM(F375)</f>
        <v>950</v>
      </c>
      <c r="G374" s="21"/>
    </row>
    <row r="375" spans="1:7" s="50" customFormat="1" ht="31.5">
      <c r="A375" s="85" t="s">
        <v>115</v>
      </c>
      <c r="B375" s="22" t="s">
        <v>52</v>
      </c>
      <c r="C375" s="22">
        <v>10</v>
      </c>
      <c r="D375" s="4" t="s">
        <v>291</v>
      </c>
      <c r="E375" s="25">
        <v>200</v>
      </c>
      <c r="F375" s="21">
        <f>SUM(F376)</f>
        <v>950</v>
      </c>
      <c r="G375" s="21"/>
    </row>
    <row r="376" spans="1:7" s="50" customFormat="1" ht="31.5">
      <c r="A376" s="85" t="s">
        <v>53</v>
      </c>
      <c r="B376" s="22" t="s">
        <v>52</v>
      </c>
      <c r="C376" s="22">
        <v>10</v>
      </c>
      <c r="D376" s="4" t="s">
        <v>291</v>
      </c>
      <c r="E376" s="25">
        <v>240</v>
      </c>
      <c r="F376" s="115">
        <v>950</v>
      </c>
      <c r="G376" s="21"/>
    </row>
    <row r="377" spans="1:7" s="50" customFormat="1" ht="15.75">
      <c r="A377" s="85" t="s">
        <v>292</v>
      </c>
      <c r="B377" s="22" t="s">
        <v>52</v>
      </c>
      <c r="C377" s="22">
        <v>10</v>
      </c>
      <c r="D377" s="4" t="s">
        <v>293</v>
      </c>
      <c r="E377" s="88"/>
      <c r="F377" s="87">
        <f>SUM(F378)</f>
        <v>2718.95</v>
      </c>
      <c r="G377" s="87"/>
    </row>
    <row r="378" spans="1:7" s="50" customFormat="1" ht="15.75">
      <c r="A378" s="76" t="s">
        <v>294</v>
      </c>
      <c r="B378" s="22" t="s">
        <v>52</v>
      </c>
      <c r="C378" s="22">
        <v>10</v>
      </c>
      <c r="D378" s="4" t="s">
        <v>295</v>
      </c>
      <c r="E378" s="25"/>
      <c r="F378" s="21">
        <f>SUM(F379)</f>
        <v>2718.95</v>
      </c>
      <c r="G378" s="21"/>
    </row>
    <row r="379" spans="1:7" s="50" customFormat="1" ht="31.5">
      <c r="A379" s="85" t="s">
        <v>115</v>
      </c>
      <c r="B379" s="22" t="s">
        <v>52</v>
      </c>
      <c r="C379" s="22">
        <v>10</v>
      </c>
      <c r="D379" s="4" t="s">
        <v>295</v>
      </c>
      <c r="E379" s="25">
        <v>200</v>
      </c>
      <c r="F379" s="21">
        <f>SUM(F380)</f>
        <v>2718.95</v>
      </c>
      <c r="G379" s="21"/>
    </row>
    <row r="380" spans="1:7" s="50" customFormat="1" ht="31.5">
      <c r="A380" s="85" t="s">
        <v>53</v>
      </c>
      <c r="B380" s="22" t="s">
        <v>52</v>
      </c>
      <c r="C380" s="22">
        <v>10</v>
      </c>
      <c r="D380" s="4" t="s">
        <v>295</v>
      </c>
      <c r="E380" s="25">
        <v>240</v>
      </c>
      <c r="F380" s="115">
        <v>2718.95</v>
      </c>
      <c r="G380" s="21"/>
    </row>
    <row r="381" spans="1:7" s="50" customFormat="1" ht="15.75">
      <c r="A381" s="76" t="s">
        <v>139</v>
      </c>
      <c r="B381" s="22" t="s">
        <v>52</v>
      </c>
      <c r="C381" s="22">
        <v>10</v>
      </c>
      <c r="D381" s="4" t="s">
        <v>296</v>
      </c>
      <c r="E381" s="25"/>
      <c r="F381" s="87">
        <f>SUM(F382)</f>
        <v>2420</v>
      </c>
      <c r="G381" s="21"/>
    </row>
    <row r="382" spans="1:7" s="50" customFormat="1" ht="31.5">
      <c r="A382" s="85" t="s">
        <v>138</v>
      </c>
      <c r="B382" s="22" t="s">
        <v>52</v>
      </c>
      <c r="C382" s="22">
        <v>10</v>
      </c>
      <c r="D382" s="4" t="s">
        <v>297</v>
      </c>
      <c r="E382" s="25"/>
      <c r="F382" s="21">
        <f>SUM(F383)</f>
        <v>2420</v>
      </c>
      <c r="G382" s="21"/>
    </row>
    <row r="383" spans="1:7" s="50" customFormat="1" ht="31.5">
      <c r="A383" s="85" t="s">
        <v>115</v>
      </c>
      <c r="B383" s="22" t="s">
        <v>52</v>
      </c>
      <c r="C383" s="22">
        <v>10</v>
      </c>
      <c r="D383" s="4" t="s">
        <v>297</v>
      </c>
      <c r="E383" s="25">
        <v>200</v>
      </c>
      <c r="F383" s="115">
        <f>SUM(F384)</f>
        <v>2420</v>
      </c>
      <c r="G383" s="21"/>
    </row>
    <row r="384" spans="1:7" s="50" customFormat="1" ht="31.5">
      <c r="A384" s="85" t="s">
        <v>53</v>
      </c>
      <c r="B384" s="22" t="s">
        <v>52</v>
      </c>
      <c r="C384" s="22">
        <v>10</v>
      </c>
      <c r="D384" s="4" t="s">
        <v>297</v>
      </c>
      <c r="E384" s="25">
        <v>240</v>
      </c>
      <c r="F384" s="115">
        <v>2420</v>
      </c>
      <c r="G384" s="21"/>
    </row>
    <row r="385" spans="1:7" ht="15.75">
      <c r="A385" s="94" t="s">
        <v>76</v>
      </c>
      <c r="B385" s="22" t="s">
        <v>52</v>
      </c>
      <c r="C385" s="22">
        <v>12</v>
      </c>
      <c r="D385" s="23"/>
      <c r="E385" s="32"/>
      <c r="F385" s="21">
        <f>SUM(F386,F393,F407,F413)</f>
        <v>54844.84</v>
      </c>
    </row>
    <row r="386" spans="1:7" s="106" customFormat="1" ht="31.5">
      <c r="A386" s="109" t="s">
        <v>197</v>
      </c>
      <c r="B386" s="116" t="s">
        <v>52</v>
      </c>
      <c r="C386" s="116">
        <v>12</v>
      </c>
      <c r="D386" s="110" t="s">
        <v>23</v>
      </c>
      <c r="E386" s="119"/>
      <c r="F386" s="115">
        <f t="shared" ref="F386:F389" si="21">SUM(F387)</f>
        <v>805</v>
      </c>
    </row>
    <row r="387" spans="1:7" s="106" customFormat="1" ht="31.5">
      <c r="A387" s="109" t="s">
        <v>198</v>
      </c>
      <c r="B387" s="116" t="s">
        <v>52</v>
      </c>
      <c r="C387" s="116">
        <v>12</v>
      </c>
      <c r="D387" s="110" t="s">
        <v>199</v>
      </c>
      <c r="E387" s="119"/>
      <c r="F387" s="115">
        <f t="shared" si="21"/>
        <v>805</v>
      </c>
    </row>
    <row r="388" spans="1:7" s="106" customFormat="1" ht="78.75">
      <c r="A388" s="109" t="s">
        <v>535</v>
      </c>
      <c r="B388" s="119" t="s">
        <v>52</v>
      </c>
      <c r="C388" s="119">
        <v>12</v>
      </c>
      <c r="D388" s="110" t="s">
        <v>534</v>
      </c>
      <c r="E388" s="120"/>
      <c r="F388" s="115">
        <f t="shared" si="21"/>
        <v>805</v>
      </c>
    </row>
    <row r="389" spans="1:7" s="106" customFormat="1" ht="63">
      <c r="A389" s="109" t="s">
        <v>536</v>
      </c>
      <c r="B389" s="119" t="s">
        <v>52</v>
      </c>
      <c r="C389" s="119">
        <v>12</v>
      </c>
      <c r="D389" s="110" t="s">
        <v>537</v>
      </c>
      <c r="E389" s="120"/>
      <c r="F389" s="115">
        <f t="shared" si="21"/>
        <v>805</v>
      </c>
    </row>
    <row r="390" spans="1:7" s="106" customFormat="1" ht="31.5">
      <c r="A390" s="112" t="s">
        <v>115</v>
      </c>
      <c r="B390" s="119" t="s">
        <v>52</v>
      </c>
      <c r="C390" s="119">
        <v>12</v>
      </c>
      <c r="D390" s="110" t="s">
        <v>537</v>
      </c>
      <c r="E390" s="120">
        <v>200</v>
      </c>
      <c r="F390" s="115">
        <f>SUM(F391)</f>
        <v>805</v>
      </c>
    </row>
    <row r="391" spans="1:7" s="106" customFormat="1" ht="31.5">
      <c r="A391" s="112" t="s">
        <v>53</v>
      </c>
      <c r="B391" s="119" t="s">
        <v>52</v>
      </c>
      <c r="C391" s="119">
        <v>12</v>
      </c>
      <c r="D391" s="110" t="s">
        <v>537</v>
      </c>
      <c r="E391" s="120">
        <v>240</v>
      </c>
      <c r="F391" s="115">
        <v>805</v>
      </c>
    </row>
    <row r="392" spans="1:7" s="106" customFormat="1" ht="15.75">
      <c r="A392" s="109" t="s">
        <v>57</v>
      </c>
      <c r="B392" s="119" t="s">
        <v>52</v>
      </c>
      <c r="C392" s="119">
        <v>12</v>
      </c>
      <c r="D392" s="110" t="s">
        <v>537</v>
      </c>
      <c r="E392" s="119">
        <v>240</v>
      </c>
      <c r="F392" s="29">
        <v>805</v>
      </c>
    </row>
    <row r="393" spans="1:7" ht="15.75">
      <c r="A393" s="74" t="s">
        <v>298</v>
      </c>
      <c r="B393" s="25" t="s">
        <v>52</v>
      </c>
      <c r="C393" s="25">
        <v>12</v>
      </c>
      <c r="D393" s="4" t="s">
        <v>24</v>
      </c>
      <c r="E393" s="28"/>
      <c r="F393" s="21">
        <f>SUM(F394,F399,)</f>
        <v>53789.84</v>
      </c>
    </row>
    <row r="394" spans="1:7" s="106" customFormat="1" ht="15.75">
      <c r="A394" s="109" t="s">
        <v>338</v>
      </c>
      <c r="B394" s="119" t="s">
        <v>52</v>
      </c>
      <c r="C394" s="119">
        <v>12</v>
      </c>
      <c r="D394" s="110" t="s">
        <v>25</v>
      </c>
      <c r="E394" s="119"/>
      <c r="F394" s="115">
        <f t="shared" ref="F394:F396" si="22">SUM(F395,)</f>
        <v>47789.84</v>
      </c>
      <c r="G394" s="115"/>
    </row>
    <row r="395" spans="1:7" s="106" customFormat="1" ht="47.25">
      <c r="A395" s="97" t="s">
        <v>339</v>
      </c>
      <c r="B395" s="119" t="s">
        <v>52</v>
      </c>
      <c r="C395" s="119">
        <v>12</v>
      </c>
      <c r="D395" s="110" t="s">
        <v>340</v>
      </c>
      <c r="E395" s="119"/>
      <c r="F395" s="115">
        <f t="shared" si="22"/>
        <v>47789.84</v>
      </c>
      <c r="G395" s="115"/>
    </row>
    <row r="396" spans="1:7" s="106" customFormat="1" ht="78.75">
      <c r="A396" s="97" t="s">
        <v>341</v>
      </c>
      <c r="B396" s="119" t="s">
        <v>52</v>
      </c>
      <c r="C396" s="119">
        <v>12</v>
      </c>
      <c r="D396" s="110" t="s">
        <v>342</v>
      </c>
      <c r="E396" s="119"/>
      <c r="F396" s="115">
        <f t="shared" si="22"/>
        <v>47789.84</v>
      </c>
      <c r="G396" s="115"/>
    </row>
    <row r="397" spans="1:7" s="106" customFormat="1" ht="31.5">
      <c r="A397" s="112" t="s">
        <v>115</v>
      </c>
      <c r="B397" s="116" t="s">
        <v>52</v>
      </c>
      <c r="C397" s="116">
        <v>12</v>
      </c>
      <c r="D397" s="110" t="s">
        <v>342</v>
      </c>
      <c r="E397" s="119">
        <v>200</v>
      </c>
      <c r="F397" s="115">
        <f>SUM(F398)</f>
        <v>47789.84</v>
      </c>
      <c r="G397" s="115"/>
    </row>
    <row r="398" spans="1:7" s="106" customFormat="1" ht="31.5">
      <c r="A398" s="112" t="s">
        <v>53</v>
      </c>
      <c r="B398" s="116" t="s">
        <v>52</v>
      </c>
      <c r="C398" s="116">
        <v>12</v>
      </c>
      <c r="D398" s="110" t="s">
        <v>342</v>
      </c>
      <c r="E398" s="119">
        <v>240</v>
      </c>
      <c r="F398" s="115">
        <v>47789.84</v>
      </c>
      <c r="G398" s="115"/>
    </row>
    <row r="399" spans="1:7" ht="15.75">
      <c r="A399" s="74" t="s">
        <v>0</v>
      </c>
      <c r="B399" s="25" t="s">
        <v>52</v>
      </c>
      <c r="C399" s="25">
        <v>12</v>
      </c>
      <c r="D399" s="2" t="s">
        <v>299</v>
      </c>
      <c r="E399" s="28"/>
      <c r="F399" s="87">
        <f>SUM(F400,)</f>
        <v>6000</v>
      </c>
    </row>
    <row r="400" spans="1:7" ht="31.5">
      <c r="A400" s="74" t="s">
        <v>300</v>
      </c>
      <c r="B400" s="22" t="s">
        <v>52</v>
      </c>
      <c r="C400" s="22">
        <v>12</v>
      </c>
      <c r="D400" s="83" t="s">
        <v>301</v>
      </c>
      <c r="E400" s="25"/>
      <c r="F400" s="21">
        <f>SUM(F401,F404)</f>
        <v>6000</v>
      </c>
    </row>
    <row r="401" spans="1:7" ht="15.75">
      <c r="A401" s="74" t="s">
        <v>302</v>
      </c>
      <c r="B401" s="22" t="s">
        <v>52</v>
      </c>
      <c r="C401" s="22">
        <v>12</v>
      </c>
      <c r="D401" s="4" t="s">
        <v>303</v>
      </c>
      <c r="E401" s="25"/>
      <c r="F401" s="21">
        <f>SUM(F402)</f>
        <v>5400</v>
      </c>
    </row>
    <row r="402" spans="1:7" ht="15.75">
      <c r="A402" s="85" t="s">
        <v>54</v>
      </c>
      <c r="B402" s="25" t="s">
        <v>52</v>
      </c>
      <c r="C402" s="25">
        <v>12</v>
      </c>
      <c r="D402" s="4" t="s">
        <v>303</v>
      </c>
      <c r="E402" s="25">
        <v>800</v>
      </c>
      <c r="F402" s="21">
        <f>SUM(F403)</f>
        <v>5400</v>
      </c>
    </row>
    <row r="403" spans="1:7" ht="47.25">
      <c r="A403" s="84" t="s">
        <v>116</v>
      </c>
      <c r="B403" s="25" t="s">
        <v>52</v>
      </c>
      <c r="C403" s="25">
        <v>12</v>
      </c>
      <c r="D403" s="4" t="s">
        <v>303</v>
      </c>
      <c r="E403" s="28">
        <v>810</v>
      </c>
      <c r="F403" s="115">
        <v>5400</v>
      </c>
    </row>
    <row r="404" spans="1:7" s="106" customFormat="1" ht="47.25">
      <c r="A404" s="84" t="s">
        <v>587</v>
      </c>
      <c r="B404" s="116" t="s">
        <v>52</v>
      </c>
      <c r="C404" s="116">
        <v>12</v>
      </c>
      <c r="D404" s="110" t="s">
        <v>586</v>
      </c>
      <c r="E404" s="120"/>
      <c r="F404" s="115">
        <f t="shared" ref="F404" si="23">SUM(F405)</f>
        <v>600</v>
      </c>
    </row>
    <row r="405" spans="1:7" s="106" customFormat="1" ht="31.5">
      <c r="A405" s="112" t="s">
        <v>115</v>
      </c>
      <c r="B405" s="116" t="s">
        <v>52</v>
      </c>
      <c r="C405" s="116">
        <v>12</v>
      </c>
      <c r="D405" s="110" t="s">
        <v>586</v>
      </c>
      <c r="E405" s="119">
        <v>200</v>
      </c>
      <c r="F405" s="115">
        <f>SUM(F406)</f>
        <v>600</v>
      </c>
      <c r="G405" s="115"/>
    </row>
    <row r="406" spans="1:7" s="106" customFormat="1" ht="31.5">
      <c r="A406" s="112" t="s">
        <v>53</v>
      </c>
      <c r="B406" s="116" t="s">
        <v>52</v>
      </c>
      <c r="C406" s="116">
        <v>12</v>
      </c>
      <c r="D406" s="110" t="s">
        <v>586</v>
      </c>
      <c r="E406" s="119">
        <v>240</v>
      </c>
      <c r="F406" s="115">
        <v>600</v>
      </c>
      <c r="G406" s="115"/>
    </row>
    <row r="407" spans="1:7" ht="31.5">
      <c r="A407" s="74" t="s">
        <v>145</v>
      </c>
      <c r="B407" s="119" t="s">
        <v>52</v>
      </c>
      <c r="C407" s="119">
        <v>12</v>
      </c>
      <c r="D407" s="4" t="s">
        <v>31</v>
      </c>
      <c r="E407" s="28"/>
      <c r="F407" s="87">
        <f>SUM(F408,)</f>
        <v>150</v>
      </c>
    </row>
    <row r="408" spans="1:7" s="42" customFormat="1" ht="15.75">
      <c r="A408" s="74" t="s">
        <v>208</v>
      </c>
      <c r="B408" s="119" t="s">
        <v>52</v>
      </c>
      <c r="C408" s="119">
        <v>12</v>
      </c>
      <c r="D408" s="4" t="s">
        <v>32</v>
      </c>
      <c r="E408" s="23"/>
      <c r="F408" s="21">
        <f>SUM(F409,)</f>
        <v>150</v>
      </c>
    </row>
    <row r="409" spans="1:7" s="50" customFormat="1" ht="31.5">
      <c r="A409" s="74" t="s">
        <v>209</v>
      </c>
      <c r="B409" s="119" t="s">
        <v>52</v>
      </c>
      <c r="C409" s="119">
        <v>12</v>
      </c>
      <c r="D409" s="4" t="s">
        <v>33</v>
      </c>
      <c r="E409" s="25"/>
      <c r="F409" s="21">
        <f>SUM(F410)</f>
        <v>150</v>
      </c>
    </row>
    <row r="410" spans="1:7" s="50" customFormat="1" ht="31.5">
      <c r="A410" s="109" t="s">
        <v>566</v>
      </c>
      <c r="B410" s="22" t="s">
        <v>52</v>
      </c>
      <c r="C410" s="22">
        <v>12</v>
      </c>
      <c r="D410" s="110" t="s">
        <v>565</v>
      </c>
      <c r="E410" s="25"/>
      <c r="F410" s="21">
        <f>SUM(F411,)</f>
        <v>150</v>
      </c>
    </row>
    <row r="411" spans="1:7" s="50" customFormat="1" ht="31.5">
      <c r="A411" s="85" t="s">
        <v>115</v>
      </c>
      <c r="B411" s="22" t="s">
        <v>52</v>
      </c>
      <c r="C411" s="22">
        <v>12</v>
      </c>
      <c r="D411" s="110" t="s">
        <v>565</v>
      </c>
      <c r="E411" s="25">
        <v>200</v>
      </c>
      <c r="F411" s="21">
        <f>SUM(F412)</f>
        <v>150</v>
      </c>
    </row>
    <row r="412" spans="1:7" s="50" customFormat="1" ht="33.75" customHeight="1">
      <c r="A412" s="85" t="s">
        <v>53</v>
      </c>
      <c r="B412" s="22" t="s">
        <v>52</v>
      </c>
      <c r="C412" s="22">
        <v>12</v>
      </c>
      <c r="D412" s="110" t="s">
        <v>565</v>
      </c>
      <c r="E412" s="25">
        <v>240</v>
      </c>
      <c r="F412" s="115">
        <v>150</v>
      </c>
    </row>
    <row r="413" spans="1:7" s="106" customFormat="1" ht="31.5">
      <c r="A413" s="125" t="s">
        <v>374</v>
      </c>
      <c r="B413" s="116" t="s">
        <v>52</v>
      </c>
      <c r="C413" s="116">
        <v>12</v>
      </c>
      <c r="D413" s="110" t="s">
        <v>375</v>
      </c>
      <c r="E413" s="120"/>
      <c r="F413" s="115">
        <f t="shared" ref="F413:F416" si="24">SUM(F414)</f>
        <v>100</v>
      </c>
    </row>
    <row r="414" spans="1:7" s="106" customFormat="1" ht="15.75">
      <c r="A414" s="125" t="s">
        <v>445</v>
      </c>
      <c r="B414" s="116" t="s">
        <v>52</v>
      </c>
      <c r="C414" s="116">
        <v>12</v>
      </c>
      <c r="D414" s="108" t="s">
        <v>454</v>
      </c>
      <c r="E414" s="127"/>
      <c r="F414" s="115">
        <f t="shared" si="24"/>
        <v>100</v>
      </c>
    </row>
    <row r="415" spans="1:7" s="106" customFormat="1" ht="31.5">
      <c r="A415" s="125" t="s">
        <v>481</v>
      </c>
      <c r="B415" s="116" t="s">
        <v>52</v>
      </c>
      <c r="C415" s="116">
        <v>12</v>
      </c>
      <c r="D415" s="108" t="s">
        <v>482</v>
      </c>
      <c r="E415" s="127"/>
      <c r="F415" s="115">
        <f t="shared" si="24"/>
        <v>100</v>
      </c>
    </row>
    <row r="416" spans="1:7" s="106" customFormat="1" ht="31.5">
      <c r="A416" s="112" t="s">
        <v>483</v>
      </c>
      <c r="B416" s="116" t="s">
        <v>52</v>
      </c>
      <c r="C416" s="116">
        <v>12</v>
      </c>
      <c r="D416" s="108" t="s">
        <v>578</v>
      </c>
      <c r="E416" s="120"/>
      <c r="F416" s="115">
        <f t="shared" si="24"/>
        <v>100</v>
      </c>
    </row>
    <row r="417" spans="1:6" ht="31.5">
      <c r="A417" s="85" t="s">
        <v>115</v>
      </c>
      <c r="B417" s="22" t="s">
        <v>52</v>
      </c>
      <c r="C417" s="22">
        <v>12</v>
      </c>
      <c r="D417" s="108" t="s">
        <v>578</v>
      </c>
      <c r="E417" s="25">
        <v>200</v>
      </c>
      <c r="F417" s="21">
        <f>SUM(F418)</f>
        <v>100</v>
      </c>
    </row>
    <row r="418" spans="1:6" ht="31.5">
      <c r="A418" s="85" t="s">
        <v>53</v>
      </c>
      <c r="B418" s="22" t="s">
        <v>52</v>
      </c>
      <c r="C418" s="22">
        <v>12</v>
      </c>
      <c r="D418" s="108" t="s">
        <v>578</v>
      </c>
      <c r="E418" s="25">
        <v>240</v>
      </c>
      <c r="F418" s="36">
        <v>100</v>
      </c>
    </row>
    <row r="419" spans="1:6" s="50" customFormat="1" ht="15.75">
      <c r="A419" s="85"/>
      <c r="B419" s="22"/>
      <c r="C419" s="22"/>
      <c r="D419" s="4"/>
      <c r="E419" s="25"/>
      <c r="F419" s="36"/>
    </row>
    <row r="420" spans="1:6" ht="15.75">
      <c r="A420" s="93" t="s">
        <v>77</v>
      </c>
      <c r="B420" s="61" t="s">
        <v>78</v>
      </c>
      <c r="C420" s="61"/>
      <c r="D420" s="46"/>
      <c r="E420" s="46"/>
      <c r="F420" s="62">
        <f>SUM(F421,F443,F454,F481)</f>
        <v>542562.73</v>
      </c>
    </row>
    <row r="421" spans="1:6" s="106" customFormat="1" ht="15.75">
      <c r="A421" s="109" t="s">
        <v>431</v>
      </c>
      <c r="B421" s="86" t="s">
        <v>78</v>
      </c>
      <c r="C421" s="37" t="s">
        <v>46</v>
      </c>
      <c r="D421" s="117"/>
      <c r="E421" s="117"/>
      <c r="F421" s="115">
        <f>SUM(F422,F428,F437)</f>
        <v>25134</v>
      </c>
    </row>
    <row r="422" spans="1:6" s="106" customFormat="1" ht="31.5">
      <c r="A422" s="109" t="s">
        <v>427</v>
      </c>
      <c r="B422" s="27" t="s">
        <v>78</v>
      </c>
      <c r="C422" s="124" t="s">
        <v>46</v>
      </c>
      <c r="D422" s="110" t="s">
        <v>432</v>
      </c>
      <c r="E422" s="117"/>
      <c r="F422" s="115">
        <f>SUM(F423)</f>
        <v>100</v>
      </c>
    </row>
    <row r="423" spans="1:6" s="106" customFormat="1" ht="31.5">
      <c r="A423" s="112" t="s">
        <v>428</v>
      </c>
      <c r="B423" s="27" t="s">
        <v>78</v>
      </c>
      <c r="C423" s="124" t="s">
        <v>46</v>
      </c>
      <c r="D423" s="110" t="s">
        <v>433</v>
      </c>
      <c r="E423" s="119"/>
      <c r="F423" s="115">
        <f>SUM(F424)</f>
        <v>100</v>
      </c>
    </row>
    <row r="424" spans="1:6" s="106" customFormat="1" ht="31.5">
      <c r="A424" s="112" t="s">
        <v>429</v>
      </c>
      <c r="B424" s="27" t="s">
        <v>78</v>
      </c>
      <c r="C424" s="124" t="s">
        <v>46</v>
      </c>
      <c r="D424" s="110" t="s">
        <v>434</v>
      </c>
      <c r="E424" s="119"/>
      <c r="F424" s="115">
        <f>SUM(F425)</f>
        <v>100</v>
      </c>
    </row>
    <row r="425" spans="1:6" s="106" customFormat="1" ht="47.25">
      <c r="A425" s="79" t="s">
        <v>430</v>
      </c>
      <c r="B425" s="27" t="s">
        <v>78</v>
      </c>
      <c r="C425" s="124" t="s">
        <v>46</v>
      </c>
      <c r="D425" s="110" t="s">
        <v>435</v>
      </c>
      <c r="E425" s="119"/>
      <c r="F425" s="115">
        <f>SUM(F426)</f>
        <v>100</v>
      </c>
    </row>
    <row r="426" spans="1:6" s="106" customFormat="1" ht="15.75">
      <c r="A426" s="112" t="s">
        <v>54</v>
      </c>
      <c r="B426" s="27" t="s">
        <v>78</v>
      </c>
      <c r="C426" s="124" t="s">
        <v>46</v>
      </c>
      <c r="D426" s="110" t="s">
        <v>435</v>
      </c>
      <c r="E426" s="119">
        <v>800</v>
      </c>
      <c r="F426" s="115">
        <f>F427</f>
        <v>100</v>
      </c>
    </row>
    <row r="427" spans="1:6" s="106" customFormat="1" ht="47.25">
      <c r="A427" s="84" t="s">
        <v>116</v>
      </c>
      <c r="B427" s="27" t="s">
        <v>78</v>
      </c>
      <c r="C427" s="124" t="s">
        <v>46</v>
      </c>
      <c r="D427" s="110" t="s">
        <v>435</v>
      </c>
      <c r="E427" s="119">
        <v>810</v>
      </c>
      <c r="F427" s="115">
        <v>100</v>
      </c>
    </row>
    <row r="428" spans="1:6" s="106" customFormat="1" ht="31.5">
      <c r="A428" s="109" t="s">
        <v>145</v>
      </c>
      <c r="B428" s="86" t="s">
        <v>78</v>
      </c>
      <c r="C428" s="37" t="s">
        <v>46</v>
      </c>
      <c r="D428" s="110" t="s">
        <v>31</v>
      </c>
      <c r="E428" s="120"/>
      <c r="F428" s="115">
        <f t="shared" ref="F428:F429" si="25">SUM(F429)</f>
        <v>18650</v>
      </c>
    </row>
    <row r="429" spans="1:6" s="42" customFormat="1" ht="15.75">
      <c r="A429" s="109" t="s">
        <v>208</v>
      </c>
      <c r="B429" s="86" t="s">
        <v>78</v>
      </c>
      <c r="C429" s="37" t="s">
        <v>46</v>
      </c>
      <c r="D429" s="110" t="s">
        <v>32</v>
      </c>
      <c r="E429" s="117"/>
      <c r="F429" s="115">
        <f t="shared" si="25"/>
        <v>18650</v>
      </c>
    </row>
    <row r="430" spans="1:6" s="106" customFormat="1" ht="31.5">
      <c r="A430" s="109" t="s">
        <v>209</v>
      </c>
      <c r="B430" s="86" t="s">
        <v>78</v>
      </c>
      <c r="C430" s="37" t="s">
        <v>46</v>
      </c>
      <c r="D430" s="110" t="s">
        <v>33</v>
      </c>
      <c r="E430" s="119"/>
      <c r="F430" s="115">
        <f>SUM(F431,F434)</f>
        <v>18650</v>
      </c>
    </row>
    <row r="431" spans="1:6" s="106" customFormat="1" ht="31.5">
      <c r="A431" s="109" t="s">
        <v>210</v>
      </c>
      <c r="B431" s="86" t="s">
        <v>78</v>
      </c>
      <c r="C431" s="37" t="s">
        <v>46</v>
      </c>
      <c r="D431" s="110" t="s">
        <v>211</v>
      </c>
      <c r="E431" s="116"/>
      <c r="F431" s="115">
        <f>SUM(F432,)</f>
        <v>650</v>
      </c>
    </row>
    <row r="432" spans="1:6" s="106" customFormat="1" ht="31.5">
      <c r="A432" s="112" t="s">
        <v>115</v>
      </c>
      <c r="B432" s="86" t="s">
        <v>78</v>
      </c>
      <c r="C432" s="37" t="s">
        <v>46</v>
      </c>
      <c r="D432" s="110" t="s">
        <v>211</v>
      </c>
      <c r="E432" s="119">
        <v>200</v>
      </c>
      <c r="F432" s="115">
        <f>SUM(F433)</f>
        <v>650</v>
      </c>
    </row>
    <row r="433" spans="1:6" s="106" customFormat="1" ht="31.5">
      <c r="A433" s="112" t="s">
        <v>53</v>
      </c>
      <c r="B433" s="86" t="s">
        <v>78</v>
      </c>
      <c r="C433" s="37" t="s">
        <v>46</v>
      </c>
      <c r="D433" s="110" t="s">
        <v>211</v>
      </c>
      <c r="E433" s="119">
        <v>240</v>
      </c>
      <c r="F433" s="115">
        <v>650</v>
      </c>
    </row>
    <row r="434" spans="1:6" s="106" customFormat="1" ht="31.5">
      <c r="A434" s="122" t="s">
        <v>425</v>
      </c>
      <c r="B434" s="37" t="s">
        <v>78</v>
      </c>
      <c r="C434" s="37" t="s">
        <v>46</v>
      </c>
      <c r="D434" s="110" t="s">
        <v>426</v>
      </c>
      <c r="E434" s="37"/>
      <c r="F434" s="115">
        <f>SUM(F435)</f>
        <v>18000</v>
      </c>
    </row>
    <row r="435" spans="1:6" s="106" customFormat="1" ht="31.5">
      <c r="A435" s="123" t="s">
        <v>115</v>
      </c>
      <c r="B435" s="37" t="s">
        <v>78</v>
      </c>
      <c r="C435" s="37" t="s">
        <v>46</v>
      </c>
      <c r="D435" s="110" t="s">
        <v>426</v>
      </c>
      <c r="E435" s="119">
        <v>200</v>
      </c>
      <c r="F435" s="115">
        <f>SUM(F436)</f>
        <v>18000</v>
      </c>
    </row>
    <row r="436" spans="1:6" s="106" customFormat="1" ht="31.5">
      <c r="A436" s="123" t="s">
        <v>53</v>
      </c>
      <c r="B436" s="37" t="s">
        <v>78</v>
      </c>
      <c r="C436" s="37" t="s">
        <v>46</v>
      </c>
      <c r="D436" s="110" t="s">
        <v>426</v>
      </c>
      <c r="E436" s="119">
        <v>240</v>
      </c>
      <c r="F436" s="115">
        <v>18000</v>
      </c>
    </row>
    <row r="437" spans="1:6" s="106" customFormat="1" ht="31.5">
      <c r="A437" s="112" t="s">
        <v>374</v>
      </c>
      <c r="B437" s="27" t="s">
        <v>78</v>
      </c>
      <c r="C437" s="124" t="s">
        <v>46</v>
      </c>
      <c r="D437" s="110" t="s">
        <v>375</v>
      </c>
      <c r="E437" s="119"/>
      <c r="F437" s="115">
        <f>SUM(F438)</f>
        <v>6384</v>
      </c>
    </row>
    <row r="438" spans="1:6" s="106" customFormat="1" ht="31.5">
      <c r="A438" s="109" t="s">
        <v>436</v>
      </c>
      <c r="B438" s="27" t="s">
        <v>78</v>
      </c>
      <c r="C438" s="124" t="s">
        <v>46</v>
      </c>
      <c r="D438" s="110" t="s">
        <v>439</v>
      </c>
      <c r="E438" s="119"/>
      <c r="F438" s="115">
        <f>SUM(F439)</f>
        <v>6384</v>
      </c>
    </row>
    <row r="439" spans="1:6" s="106" customFormat="1" ht="31.5">
      <c r="A439" s="76" t="s">
        <v>437</v>
      </c>
      <c r="B439" s="27" t="s">
        <v>78</v>
      </c>
      <c r="C439" s="124" t="s">
        <v>46</v>
      </c>
      <c r="D439" s="110" t="s">
        <v>440</v>
      </c>
      <c r="E439" s="37"/>
      <c r="F439" s="115">
        <f>SUM(F440)</f>
        <v>6384</v>
      </c>
    </row>
    <row r="440" spans="1:6" s="106" customFormat="1" ht="15.75">
      <c r="A440" s="112" t="s">
        <v>438</v>
      </c>
      <c r="B440" s="27" t="s">
        <v>78</v>
      </c>
      <c r="C440" s="124" t="s">
        <v>46</v>
      </c>
      <c r="D440" s="110" t="s">
        <v>441</v>
      </c>
      <c r="E440" s="119"/>
      <c r="F440" s="115">
        <f>SUM(F441)</f>
        <v>6384</v>
      </c>
    </row>
    <row r="441" spans="1:6" s="106" customFormat="1" ht="15.75">
      <c r="A441" s="112" t="s">
        <v>54</v>
      </c>
      <c r="B441" s="27" t="s">
        <v>78</v>
      </c>
      <c r="C441" s="124" t="s">
        <v>46</v>
      </c>
      <c r="D441" s="110" t="s">
        <v>441</v>
      </c>
      <c r="E441" s="119">
        <v>800</v>
      </c>
      <c r="F441" s="115">
        <f>SUM(F442)</f>
        <v>6384</v>
      </c>
    </row>
    <row r="442" spans="1:6" s="106" customFormat="1" ht="47.25">
      <c r="A442" s="84" t="s">
        <v>116</v>
      </c>
      <c r="B442" s="27" t="s">
        <v>78</v>
      </c>
      <c r="C442" s="124" t="s">
        <v>46</v>
      </c>
      <c r="D442" s="110" t="s">
        <v>441</v>
      </c>
      <c r="E442" s="119">
        <v>810</v>
      </c>
      <c r="F442" s="115">
        <v>6384</v>
      </c>
    </row>
    <row r="443" spans="1:6" s="106" customFormat="1" ht="15.75">
      <c r="A443" s="84" t="s">
        <v>442</v>
      </c>
      <c r="B443" s="27" t="s">
        <v>78</v>
      </c>
      <c r="C443" s="124" t="s">
        <v>48</v>
      </c>
      <c r="D443" s="110"/>
      <c r="E443" s="119"/>
      <c r="F443" s="115">
        <f t="shared" ref="F443:F452" si="26">SUM(F444)</f>
        <v>2780</v>
      </c>
    </row>
    <row r="444" spans="1:6" s="106" customFormat="1" ht="31.5">
      <c r="A444" s="109" t="s">
        <v>427</v>
      </c>
      <c r="B444" s="27" t="s">
        <v>78</v>
      </c>
      <c r="C444" s="124" t="s">
        <v>48</v>
      </c>
      <c r="D444" s="110" t="s">
        <v>432</v>
      </c>
      <c r="E444" s="117"/>
      <c r="F444" s="115">
        <f t="shared" si="26"/>
        <v>2780</v>
      </c>
    </row>
    <row r="445" spans="1:6" s="106" customFormat="1" ht="31.5">
      <c r="A445" s="125" t="s">
        <v>584</v>
      </c>
      <c r="B445" s="27" t="s">
        <v>78</v>
      </c>
      <c r="C445" s="124" t="s">
        <v>48</v>
      </c>
      <c r="D445" s="110" t="s">
        <v>453</v>
      </c>
      <c r="E445" s="119"/>
      <c r="F445" s="115">
        <f>SUM(F446,F450)</f>
        <v>2780</v>
      </c>
    </row>
    <row r="446" spans="1:6" s="106" customFormat="1" ht="47.25">
      <c r="A446" s="125" t="s">
        <v>585</v>
      </c>
      <c r="B446" s="27" t="s">
        <v>78</v>
      </c>
      <c r="C446" s="124" t="s">
        <v>48</v>
      </c>
      <c r="D446" s="110" t="s">
        <v>582</v>
      </c>
      <c r="E446" s="119"/>
      <c r="F446" s="115">
        <f>SUM(F447)</f>
        <v>980</v>
      </c>
    </row>
    <row r="447" spans="1:6" s="106" customFormat="1" ht="46.5" customHeight="1">
      <c r="A447" s="125" t="s">
        <v>443</v>
      </c>
      <c r="B447" s="27" t="s">
        <v>78</v>
      </c>
      <c r="C447" s="124" t="s">
        <v>48</v>
      </c>
      <c r="D447" s="110" t="s">
        <v>583</v>
      </c>
      <c r="E447" s="119"/>
      <c r="F447" s="115">
        <f>SUM(F448)</f>
        <v>980</v>
      </c>
    </row>
    <row r="448" spans="1:6" s="106" customFormat="1" ht="31.5">
      <c r="A448" s="112" t="s">
        <v>115</v>
      </c>
      <c r="B448" s="27" t="s">
        <v>78</v>
      </c>
      <c r="C448" s="124" t="s">
        <v>48</v>
      </c>
      <c r="D448" s="110" t="s">
        <v>583</v>
      </c>
      <c r="E448" s="119">
        <v>200</v>
      </c>
      <c r="F448" s="115">
        <f>SUM(F449)</f>
        <v>980</v>
      </c>
    </row>
    <row r="449" spans="1:6" s="106" customFormat="1" ht="31.5">
      <c r="A449" s="112" t="s">
        <v>53</v>
      </c>
      <c r="B449" s="27" t="s">
        <v>78</v>
      </c>
      <c r="C449" s="124" t="s">
        <v>48</v>
      </c>
      <c r="D449" s="110" t="s">
        <v>583</v>
      </c>
      <c r="E449" s="119">
        <v>240</v>
      </c>
      <c r="F449" s="115">
        <v>980</v>
      </c>
    </row>
    <row r="450" spans="1:6" s="106" customFormat="1" ht="68.25" customHeight="1">
      <c r="A450" s="125" t="s">
        <v>549</v>
      </c>
      <c r="B450" s="27" t="s">
        <v>78</v>
      </c>
      <c r="C450" s="124" t="s">
        <v>48</v>
      </c>
      <c r="D450" s="110" t="s">
        <v>547</v>
      </c>
      <c r="E450" s="119"/>
      <c r="F450" s="115">
        <f t="shared" si="26"/>
        <v>1800</v>
      </c>
    </row>
    <row r="451" spans="1:6" s="106" customFormat="1" ht="47.25">
      <c r="A451" s="125" t="s">
        <v>443</v>
      </c>
      <c r="B451" s="27" t="s">
        <v>78</v>
      </c>
      <c r="C451" s="124" t="s">
        <v>48</v>
      </c>
      <c r="D451" s="110" t="s">
        <v>548</v>
      </c>
      <c r="E451" s="119"/>
      <c r="F451" s="115">
        <f t="shared" si="26"/>
        <v>1800</v>
      </c>
    </row>
    <row r="452" spans="1:6" s="106" customFormat="1" ht="31.5">
      <c r="A452" s="112" t="s">
        <v>115</v>
      </c>
      <c r="B452" s="27" t="s">
        <v>78</v>
      </c>
      <c r="C452" s="124" t="s">
        <v>48</v>
      </c>
      <c r="D452" s="110" t="s">
        <v>548</v>
      </c>
      <c r="E452" s="119">
        <v>200</v>
      </c>
      <c r="F452" s="115">
        <f t="shared" si="26"/>
        <v>1800</v>
      </c>
    </row>
    <row r="453" spans="1:6" s="106" customFormat="1" ht="31.5">
      <c r="A453" s="112" t="s">
        <v>53</v>
      </c>
      <c r="B453" s="27" t="s">
        <v>78</v>
      </c>
      <c r="C453" s="124" t="s">
        <v>48</v>
      </c>
      <c r="D453" s="110" t="s">
        <v>548</v>
      </c>
      <c r="E453" s="119">
        <v>240</v>
      </c>
      <c r="F453" s="115">
        <v>1800</v>
      </c>
    </row>
    <row r="454" spans="1:6" s="106" customFormat="1" ht="15.75">
      <c r="A454" s="84" t="s">
        <v>444</v>
      </c>
      <c r="B454" s="27" t="s">
        <v>78</v>
      </c>
      <c r="C454" s="124" t="s">
        <v>68</v>
      </c>
      <c r="D454" s="117"/>
      <c r="E454" s="117"/>
      <c r="F454" s="115">
        <f>SUM(F455)</f>
        <v>514016.73</v>
      </c>
    </row>
    <row r="455" spans="1:6" s="106" customFormat="1" ht="31.5">
      <c r="A455" s="125" t="s">
        <v>374</v>
      </c>
      <c r="B455" s="27" t="s">
        <v>78</v>
      </c>
      <c r="C455" s="124" t="s">
        <v>68</v>
      </c>
      <c r="D455" s="110" t="s">
        <v>375</v>
      </c>
      <c r="E455" s="120"/>
      <c r="F455" s="115">
        <f>SUM(F456,F473)</f>
        <v>514016.73</v>
      </c>
    </row>
    <row r="456" spans="1:6" s="106" customFormat="1" ht="18.75" customHeight="1">
      <c r="A456" s="125" t="s">
        <v>445</v>
      </c>
      <c r="B456" s="27" t="s">
        <v>78</v>
      </c>
      <c r="C456" s="124" t="s">
        <v>68</v>
      </c>
      <c r="D456" s="108" t="s">
        <v>454</v>
      </c>
      <c r="E456" s="127"/>
      <c r="F456" s="115">
        <f>SUM(F457,F466)</f>
        <v>384455.7</v>
      </c>
    </row>
    <row r="457" spans="1:6" s="106" customFormat="1" ht="31.5">
      <c r="A457" s="125" t="s">
        <v>481</v>
      </c>
      <c r="B457" s="27" t="s">
        <v>78</v>
      </c>
      <c r="C457" s="124" t="s">
        <v>68</v>
      </c>
      <c r="D457" s="108" t="s">
        <v>482</v>
      </c>
      <c r="E457" s="127"/>
      <c r="F457" s="115">
        <f>SUM(F458,F463)</f>
        <v>189425</v>
      </c>
    </row>
    <row r="458" spans="1:6" s="106" customFormat="1" ht="31.5">
      <c r="A458" s="112" t="s">
        <v>483</v>
      </c>
      <c r="B458" s="27" t="s">
        <v>78</v>
      </c>
      <c r="C458" s="124" t="s">
        <v>68</v>
      </c>
      <c r="D458" s="108" t="s">
        <v>578</v>
      </c>
      <c r="E458" s="127"/>
      <c r="F458" s="115">
        <f>SUM(F459,F461)</f>
        <v>159425</v>
      </c>
    </row>
    <row r="459" spans="1:6" s="106" customFormat="1" ht="31.5">
      <c r="A459" s="112" t="s">
        <v>115</v>
      </c>
      <c r="B459" s="27" t="s">
        <v>78</v>
      </c>
      <c r="C459" s="124" t="s">
        <v>68</v>
      </c>
      <c r="D459" s="108" t="s">
        <v>578</v>
      </c>
      <c r="E459" s="120">
        <v>200</v>
      </c>
      <c r="F459" s="115">
        <f t="shared" ref="F459" si="27">SUM(F460)</f>
        <v>74425</v>
      </c>
    </row>
    <row r="460" spans="1:6" s="106" customFormat="1" ht="31.5">
      <c r="A460" s="112" t="s">
        <v>53</v>
      </c>
      <c r="B460" s="27" t="s">
        <v>78</v>
      </c>
      <c r="C460" s="124" t="s">
        <v>68</v>
      </c>
      <c r="D460" s="108" t="s">
        <v>578</v>
      </c>
      <c r="E460" s="120">
        <v>240</v>
      </c>
      <c r="F460" s="115">
        <v>74425</v>
      </c>
    </row>
    <row r="461" spans="1:6" s="106" customFormat="1" ht="31.5">
      <c r="A461" s="114" t="s">
        <v>61</v>
      </c>
      <c r="B461" s="27" t="s">
        <v>78</v>
      </c>
      <c r="C461" s="124" t="s">
        <v>68</v>
      </c>
      <c r="D461" s="108" t="s">
        <v>578</v>
      </c>
      <c r="E461" s="53">
        <v>600</v>
      </c>
      <c r="F461" s="115">
        <f>SUM(F462)</f>
        <v>85000</v>
      </c>
    </row>
    <row r="462" spans="1:6" s="106" customFormat="1" ht="15.75">
      <c r="A462" s="114" t="s">
        <v>62</v>
      </c>
      <c r="B462" s="27" t="s">
        <v>78</v>
      </c>
      <c r="C462" s="124" t="s">
        <v>68</v>
      </c>
      <c r="D462" s="108" t="s">
        <v>578</v>
      </c>
      <c r="E462" s="53">
        <v>610</v>
      </c>
      <c r="F462" s="115">
        <v>85000</v>
      </c>
    </row>
    <row r="463" spans="1:6" s="106" customFormat="1" ht="31.5">
      <c r="A463" s="114" t="s">
        <v>577</v>
      </c>
      <c r="B463" s="27" t="s">
        <v>78</v>
      </c>
      <c r="C463" s="124" t="s">
        <v>68</v>
      </c>
      <c r="D463" s="108" t="s">
        <v>579</v>
      </c>
      <c r="E463" s="127"/>
      <c r="F463" s="115">
        <f>SUM(F464)</f>
        <v>30000</v>
      </c>
    </row>
    <row r="464" spans="1:6" s="106" customFormat="1" ht="31.5">
      <c r="A464" s="112" t="s">
        <v>115</v>
      </c>
      <c r="B464" s="27" t="s">
        <v>78</v>
      </c>
      <c r="C464" s="124" t="s">
        <v>68</v>
      </c>
      <c r="D464" s="108" t="s">
        <v>579</v>
      </c>
      <c r="E464" s="120">
        <v>200</v>
      </c>
      <c r="F464" s="115">
        <f>SUM(F465)</f>
        <v>30000</v>
      </c>
    </row>
    <row r="465" spans="1:6" s="106" customFormat="1" ht="31.5">
      <c r="A465" s="112" t="s">
        <v>53</v>
      </c>
      <c r="B465" s="27" t="s">
        <v>78</v>
      </c>
      <c r="C465" s="124" t="s">
        <v>68</v>
      </c>
      <c r="D465" s="108" t="s">
        <v>579</v>
      </c>
      <c r="E465" s="120">
        <v>240</v>
      </c>
      <c r="F465" s="115">
        <v>30000</v>
      </c>
    </row>
    <row r="466" spans="1:6" s="106" customFormat="1" ht="21.75" customHeight="1">
      <c r="A466" s="112" t="s">
        <v>446</v>
      </c>
      <c r="B466" s="27" t="s">
        <v>78</v>
      </c>
      <c r="C466" s="124" t="s">
        <v>68</v>
      </c>
      <c r="D466" s="108" t="s">
        <v>455</v>
      </c>
      <c r="E466" s="127"/>
      <c r="F466" s="115">
        <f>SUM(F467,F470)</f>
        <v>195030.7</v>
      </c>
    </row>
    <row r="467" spans="1:6" s="106" customFormat="1" ht="47.25" customHeight="1">
      <c r="A467" s="126" t="s">
        <v>571</v>
      </c>
      <c r="B467" s="27" t="s">
        <v>78</v>
      </c>
      <c r="C467" s="124" t="s">
        <v>68</v>
      </c>
      <c r="D467" s="108" t="s">
        <v>570</v>
      </c>
      <c r="E467" s="120"/>
      <c r="F467" s="115">
        <f>SUM(F468)</f>
        <v>171000</v>
      </c>
    </row>
    <row r="468" spans="1:6" s="106" customFormat="1" ht="36" customHeight="1">
      <c r="A468" s="112" t="s">
        <v>115</v>
      </c>
      <c r="B468" s="27" t="s">
        <v>78</v>
      </c>
      <c r="C468" s="124" t="s">
        <v>68</v>
      </c>
      <c r="D468" s="108" t="s">
        <v>570</v>
      </c>
      <c r="E468" s="120">
        <v>200</v>
      </c>
      <c r="F468" s="115">
        <f>SUM(F469)</f>
        <v>171000</v>
      </c>
    </row>
    <row r="469" spans="1:6" s="106" customFormat="1" ht="31.5">
      <c r="A469" s="112" t="s">
        <v>53</v>
      </c>
      <c r="B469" s="27" t="s">
        <v>78</v>
      </c>
      <c r="C469" s="124" t="s">
        <v>68</v>
      </c>
      <c r="D469" s="108" t="s">
        <v>570</v>
      </c>
      <c r="E469" s="120">
        <v>240</v>
      </c>
      <c r="F469" s="115">
        <v>171000</v>
      </c>
    </row>
    <row r="470" spans="1:6" s="130" customFormat="1" ht="24" customHeight="1">
      <c r="A470" s="112" t="s">
        <v>516</v>
      </c>
      <c r="B470" s="27" t="s">
        <v>78</v>
      </c>
      <c r="C470" s="124" t="s">
        <v>68</v>
      </c>
      <c r="D470" s="110" t="s">
        <v>517</v>
      </c>
      <c r="E470" s="120"/>
      <c r="F470" s="115">
        <f>SUM(F471)</f>
        <v>24030.7</v>
      </c>
    </row>
    <row r="471" spans="1:6" s="130" customFormat="1" ht="31.5">
      <c r="A471" s="112" t="s">
        <v>115</v>
      </c>
      <c r="B471" s="27" t="s">
        <v>78</v>
      </c>
      <c r="C471" s="124" t="s">
        <v>68</v>
      </c>
      <c r="D471" s="110" t="s">
        <v>517</v>
      </c>
      <c r="E471" s="119">
        <v>200</v>
      </c>
      <c r="F471" s="115">
        <f>SUM(F472)</f>
        <v>24030.7</v>
      </c>
    </row>
    <row r="472" spans="1:6" s="130" customFormat="1" ht="31.5">
      <c r="A472" s="112" t="s">
        <v>53</v>
      </c>
      <c r="B472" s="27" t="s">
        <v>78</v>
      </c>
      <c r="C472" s="124" t="s">
        <v>68</v>
      </c>
      <c r="D472" s="110" t="s">
        <v>517</v>
      </c>
      <c r="E472" s="119">
        <v>240</v>
      </c>
      <c r="F472" s="115">
        <v>24030.7</v>
      </c>
    </row>
    <row r="473" spans="1:6" s="106" customFormat="1" ht="21" customHeight="1">
      <c r="A473" s="109" t="s">
        <v>447</v>
      </c>
      <c r="B473" s="27" t="s">
        <v>78</v>
      </c>
      <c r="C473" s="124" t="s">
        <v>68</v>
      </c>
      <c r="D473" s="108" t="s">
        <v>456</v>
      </c>
      <c r="E473" s="120"/>
      <c r="F473" s="115">
        <f>SUM(F474,)</f>
        <v>129561.03</v>
      </c>
    </row>
    <row r="474" spans="1:6" s="106" customFormat="1" ht="31.5">
      <c r="A474" s="95" t="s">
        <v>448</v>
      </c>
      <c r="B474" s="27" t="s">
        <v>78</v>
      </c>
      <c r="C474" s="124" t="s">
        <v>68</v>
      </c>
      <c r="D474" s="108" t="s">
        <v>457</v>
      </c>
      <c r="E474" s="120"/>
      <c r="F474" s="115">
        <f>SUM(F475,F478)</f>
        <v>129561.03</v>
      </c>
    </row>
    <row r="475" spans="1:6" s="106" customFormat="1" ht="15.75">
      <c r="A475" s="114" t="s">
        <v>449</v>
      </c>
      <c r="B475" s="27" t="s">
        <v>78</v>
      </c>
      <c r="C475" s="124" t="s">
        <v>68</v>
      </c>
      <c r="D475" s="108" t="s">
        <v>458</v>
      </c>
      <c r="E475" s="119"/>
      <c r="F475" s="115">
        <f>SUM(F476)</f>
        <v>18667.71</v>
      </c>
    </row>
    <row r="476" spans="1:6" s="106" customFormat="1" ht="31.5">
      <c r="A476" s="112" t="s">
        <v>115</v>
      </c>
      <c r="B476" s="27" t="s">
        <v>78</v>
      </c>
      <c r="C476" s="124" t="s">
        <v>68</v>
      </c>
      <c r="D476" s="108" t="s">
        <v>458</v>
      </c>
      <c r="E476" s="119">
        <v>200</v>
      </c>
      <c r="F476" s="115">
        <f>SUM(F477)</f>
        <v>18667.71</v>
      </c>
    </row>
    <row r="477" spans="1:6" s="106" customFormat="1" ht="31.5">
      <c r="A477" s="112" t="s">
        <v>53</v>
      </c>
      <c r="B477" s="27" t="s">
        <v>78</v>
      </c>
      <c r="C477" s="124" t="s">
        <v>68</v>
      </c>
      <c r="D477" s="108" t="s">
        <v>458</v>
      </c>
      <c r="E477" s="119">
        <v>240</v>
      </c>
      <c r="F477" s="115">
        <v>18667.71</v>
      </c>
    </row>
    <row r="478" spans="1:6" s="106" customFormat="1" ht="31.5">
      <c r="A478" s="126" t="s">
        <v>450</v>
      </c>
      <c r="B478" s="27" t="s">
        <v>78</v>
      </c>
      <c r="C478" s="124" t="s">
        <v>68</v>
      </c>
      <c r="D478" s="108" t="s">
        <v>459</v>
      </c>
      <c r="E478" s="120"/>
      <c r="F478" s="115">
        <f>SUM(F479)</f>
        <v>110893.32</v>
      </c>
    </row>
    <row r="479" spans="1:6" s="106" customFormat="1" ht="31.5">
      <c r="A479" s="114" t="s">
        <v>61</v>
      </c>
      <c r="B479" s="27" t="s">
        <v>78</v>
      </c>
      <c r="C479" s="124" t="s">
        <v>68</v>
      </c>
      <c r="D479" s="108" t="s">
        <v>459</v>
      </c>
      <c r="E479" s="119">
        <v>600</v>
      </c>
      <c r="F479" s="115">
        <f>SUM(F480)</f>
        <v>110893.32</v>
      </c>
    </row>
    <row r="480" spans="1:6" s="106" customFormat="1" ht="15.75">
      <c r="A480" s="114" t="s">
        <v>62</v>
      </c>
      <c r="B480" s="27" t="s">
        <v>78</v>
      </c>
      <c r="C480" s="124" t="s">
        <v>68</v>
      </c>
      <c r="D480" s="108" t="s">
        <v>459</v>
      </c>
      <c r="E480" s="119">
        <v>610</v>
      </c>
      <c r="F480" s="115">
        <v>110893.32</v>
      </c>
    </row>
    <row r="481" spans="1:6" s="106" customFormat="1" ht="15.75">
      <c r="A481" s="114" t="s">
        <v>451</v>
      </c>
      <c r="B481" s="27" t="s">
        <v>78</v>
      </c>
      <c r="C481" s="124" t="s">
        <v>78</v>
      </c>
      <c r="D481" s="108"/>
      <c r="E481" s="119"/>
      <c r="F481" s="115">
        <f>SUM(F482)</f>
        <v>632</v>
      </c>
    </row>
    <row r="482" spans="1:6" s="106" customFormat="1" ht="31.5">
      <c r="A482" s="109" t="s">
        <v>427</v>
      </c>
      <c r="B482" s="27" t="s">
        <v>78</v>
      </c>
      <c r="C482" s="124" t="s">
        <v>78</v>
      </c>
      <c r="D482" s="110" t="s">
        <v>432</v>
      </c>
      <c r="E482" s="119"/>
      <c r="F482" s="115">
        <f>SUM(F483)</f>
        <v>632</v>
      </c>
    </row>
    <row r="483" spans="1:6" s="106" customFormat="1" ht="15.75">
      <c r="A483" s="112" t="s">
        <v>1</v>
      </c>
      <c r="B483" s="27" t="s">
        <v>78</v>
      </c>
      <c r="C483" s="124" t="s">
        <v>78</v>
      </c>
      <c r="D483" s="110" t="s">
        <v>460</v>
      </c>
      <c r="E483" s="119"/>
      <c r="F483" s="115">
        <f>SUM(F484)</f>
        <v>632</v>
      </c>
    </row>
    <row r="484" spans="1:6" s="106" customFormat="1" ht="31.5">
      <c r="A484" s="112" t="s">
        <v>147</v>
      </c>
      <c r="B484" s="27" t="s">
        <v>78</v>
      </c>
      <c r="C484" s="124" t="s">
        <v>78</v>
      </c>
      <c r="D484" s="110" t="s">
        <v>461</v>
      </c>
      <c r="E484" s="119"/>
      <c r="F484" s="115">
        <f>SUM(F485)</f>
        <v>632</v>
      </c>
    </row>
    <row r="485" spans="1:6" s="106" customFormat="1" ht="47.25">
      <c r="A485" s="112" t="s">
        <v>452</v>
      </c>
      <c r="B485" s="27" t="s">
        <v>78</v>
      </c>
      <c r="C485" s="124" t="s">
        <v>78</v>
      </c>
      <c r="D485" s="110" t="s">
        <v>462</v>
      </c>
      <c r="E485" s="119"/>
      <c r="F485" s="115">
        <f>SUM(F486,F489)</f>
        <v>632</v>
      </c>
    </row>
    <row r="486" spans="1:6" s="106" customFormat="1" ht="63">
      <c r="A486" s="112" t="s">
        <v>49</v>
      </c>
      <c r="B486" s="27" t="s">
        <v>78</v>
      </c>
      <c r="C486" s="124" t="s">
        <v>78</v>
      </c>
      <c r="D486" s="110" t="s">
        <v>462</v>
      </c>
      <c r="E486" s="119">
        <v>100</v>
      </c>
      <c r="F486" s="115">
        <f>SUM(F487)</f>
        <v>564.29999999999995</v>
      </c>
    </row>
    <row r="487" spans="1:6" s="106" customFormat="1" ht="31.5">
      <c r="A487" s="112" t="s">
        <v>50</v>
      </c>
      <c r="B487" s="27" t="s">
        <v>78</v>
      </c>
      <c r="C487" s="124" t="s">
        <v>78</v>
      </c>
      <c r="D487" s="110" t="s">
        <v>462</v>
      </c>
      <c r="E487" s="119">
        <v>120</v>
      </c>
      <c r="F487" s="115">
        <v>564.29999999999995</v>
      </c>
    </row>
    <row r="488" spans="1:6" s="106" customFormat="1" ht="15.75">
      <c r="A488" s="84" t="s">
        <v>56</v>
      </c>
      <c r="B488" s="27" t="s">
        <v>78</v>
      </c>
      <c r="C488" s="124" t="s">
        <v>78</v>
      </c>
      <c r="D488" s="110" t="s">
        <v>462</v>
      </c>
      <c r="E488" s="119">
        <v>120</v>
      </c>
      <c r="F488" s="115">
        <v>564.29999999999995</v>
      </c>
    </row>
    <row r="489" spans="1:6" s="106" customFormat="1" ht="31.5">
      <c r="A489" s="112" t="s">
        <v>115</v>
      </c>
      <c r="B489" s="27" t="s">
        <v>78</v>
      </c>
      <c r="C489" s="124" t="s">
        <v>78</v>
      </c>
      <c r="D489" s="110" t="s">
        <v>462</v>
      </c>
      <c r="E489" s="119">
        <v>200</v>
      </c>
      <c r="F489" s="115">
        <f>SUM(F490)</f>
        <v>67.7</v>
      </c>
    </row>
    <row r="490" spans="1:6" s="106" customFormat="1" ht="31.5">
      <c r="A490" s="112" t="s">
        <v>53</v>
      </c>
      <c r="B490" s="27" t="s">
        <v>78</v>
      </c>
      <c r="C490" s="124" t="s">
        <v>78</v>
      </c>
      <c r="D490" s="110" t="s">
        <v>462</v>
      </c>
      <c r="E490" s="119">
        <v>240</v>
      </c>
      <c r="F490" s="115">
        <v>67.7</v>
      </c>
    </row>
    <row r="491" spans="1:6" s="106" customFormat="1" ht="15.75">
      <c r="A491" s="84" t="s">
        <v>56</v>
      </c>
      <c r="B491" s="27" t="s">
        <v>78</v>
      </c>
      <c r="C491" s="124" t="s">
        <v>78</v>
      </c>
      <c r="D491" s="110" t="s">
        <v>462</v>
      </c>
      <c r="E491" s="119">
        <v>240</v>
      </c>
      <c r="F491" s="115">
        <v>67.7</v>
      </c>
    </row>
    <row r="492" spans="1:6" s="50" customFormat="1" ht="15.75">
      <c r="A492" s="85"/>
      <c r="B492" s="37"/>
      <c r="C492" s="37"/>
      <c r="D492" s="4"/>
      <c r="E492" s="25"/>
      <c r="F492" s="21"/>
    </row>
    <row r="493" spans="1:6" ht="15.75">
      <c r="A493" s="93" t="s">
        <v>79</v>
      </c>
      <c r="B493" s="63" t="s">
        <v>80</v>
      </c>
      <c r="C493" s="64"/>
      <c r="D493" s="46"/>
      <c r="E493" s="46"/>
      <c r="F493" s="62">
        <f>SUM(F494,)</f>
        <v>300</v>
      </c>
    </row>
    <row r="494" spans="1:6" ht="31.5">
      <c r="A494" s="74" t="s">
        <v>81</v>
      </c>
      <c r="B494" s="31" t="s">
        <v>80</v>
      </c>
      <c r="C494" s="31" t="s">
        <v>68</v>
      </c>
      <c r="D494" s="10"/>
      <c r="E494" s="32"/>
      <c r="F494" s="21">
        <f>SUM(F495)</f>
        <v>300</v>
      </c>
    </row>
    <row r="495" spans="1:6" ht="15.75">
      <c r="A495" s="74" t="s">
        <v>304</v>
      </c>
      <c r="B495" s="31" t="s">
        <v>80</v>
      </c>
      <c r="C495" s="25" t="s">
        <v>68</v>
      </c>
      <c r="D495" s="4" t="s">
        <v>305</v>
      </c>
      <c r="E495" s="32"/>
      <c r="F495" s="21">
        <f>SUM(F497,F501,)</f>
        <v>300</v>
      </c>
    </row>
    <row r="496" spans="1:6" s="50" customFormat="1" ht="15.75">
      <c r="A496" s="74" t="s">
        <v>306</v>
      </c>
      <c r="B496" s="31" t="s">
        <v>80</v>
      </c>
      <c r="C496" s="88" t="s">
        <v>68</v>
      </c>
      <c r="D496" s="4" t="s">
        <v>307</v>
      </c>
      <c r="E496" s="32"/>
      <c r="F496" s="87"/>
    </row>
    <row r="497" spans="1:7" s="50" customFormat="1" ht="47.25">
      <c r="A497" s="74" t="s">
        <v>308</v>
      </c>
      <c r="B497" s="31" t="s">
        <v>80</v>
      </c>
      <c r="C497" s="25" t="s">
        <v>68</v>
      </c>
      <c r="D497" s="4" t="s">
        <v>309</v>
      </c>
      <c r="E497" s="32"/>
      <c r="F497" s="21">
        <f>SUM(F498)</f>
        <v>250</v>
      </c>
    </row>
    <row r="498" spans="1:7" s="50" customFormat="1" ht="31.5">
      <c r="A498" s="74" t="s">
        <v>310</v>
      </c>
      <c r="B498" s="31" t="s">
        <v>80</v>
      </c>
      <c r="C498" s="25" t="s">
        <v>68</v>
      </c>
      <c r="D498" s="4" t="s">
        <v>311</v>
      </c>
      <c r="E498" s="32"/>
      <c r="F498" s="21">
        <f>SUM(F499)</f>
        <v>250</v>
      </c>
    </row>
    <row r="499" spans="1:7" s="50" customFormat="1" ht="31.5">
      <c r="A499" s="85" t="s">
        <v>115</v>
      </c>
      <c r="B499" s="31" t="s">
        <v>80</v>
      </c>
      <c r="C499" s="25" t="s">
        <v>68</v>
      </c>
      <c r="D499" s="4" t="s">
        <v>311</v>
      </c>
      <c r="E499" s="25">
        <v>200</v>
      </c>
      <c r="F499" s="21">
        <f>SUM(F500)</f>
        <v>250</v>
      </c>
    </row>
    <row r="500" spans="1:7" s="50" customFormat="1" ht="31.5">
      <c r="A500" s="85" t="s">
        <v>53</v>
      </c>
      <c r="B500" s="31" t="s">
        <v>80</v>
      </c>
      <c r="C500" s="25" t="s">
        <v>68</v>
      </c>
      <c r="D500" s="4" t="s">
        <v>311</v>
      </c>
      <c r="E500" s="25">
        <v>240</v>
      </c>
      <c r="F500" s="115">
        <v>250</v>
      </c>
    </row>
    <row r="501" spans="1:7" s="50" customFormat="1" ht="31.5">
      <c r="A501" s="85" t="s">
        <v>312</v>
      </c>
      <c r="B501" s="31" t="s">
        <v>80</v>
      </c>
      <c r="C501" s="25" t="s">
        <v>68</v>
      </c>
      <c r="D501" s="4" t="s">
        <v>313</v>
      </c>
      <c r="E501" s="25"/>
      <c r="F501" s="21">
        <f>SUM(F502)</f>
        <v>50</v>
      </c>
    </row>
    <row r="502" spans="1:7" s="50" customFormat="1" ht="31.5">
      <c r="A502" s="74" t="s">
        <v>310</v>
      </c>
      <c r="B502" s="31" t="s">
        <v>80</v>
      </c>
      <c r="C502" s="25" t="s">
        <v>68</v>
      </c>
      <c r="D502" s="4" t="s">
        <v>314</v>
      </c>
      <c r="E502" s="25"/>
      <c r="F502" s="21">
        <f>SUM(F503)</f>
        <v>50</v>
      </c>
    </row>
    <row r="503" spans="1:7" s="50" customFormat="1" ht="31.5">
      <c r="A503" s="85" t="s">
        <v>115</v>
      </c>
      <c r="B503" s="31" t="s">
        <v>80</v>
      </c>
      <c r="C503" s="25" t="s">
        <v>68</v>
      </c>
      <c r="D503" s="4" t="s">
        <v>314</v>
      </c>
      <c r="E503" s="25">
        <v>200</v>
      </c>
      <c r="F503" s="21">
        <f>SUM(F504)</f>
        <v>50</v>
      </c>
    </row>
    <row r="504" spans="1:7" s="50" customFormat="1" ht="31.5">
      <c r="A504" s="85" t="s">
        <v>53</v>
      </c>
      <c r="B504" s="31" t="s">
        <v>80</v>
      </c>
      <c r="C504" s="25" t="s">
        <v>68</v>
      </c>
      <c r="D504" s="4" t="s">
        <v>314</v>
      </c>
      <c r="E504" s="25">
        <v>240</v>
      </c>
      <c r="F504" s="115">
        <v>50</v>
      </c>
    </row>
    <row r="505" spans="1:7" s="50" customFormat="1" ht="15.75">
      <c r="A505" s="85"/>
      <c r="B505" s="31"/>
      <c r="C505" s="88"/>
      <c r="D505" s="4"/>
      <c r="E505" s="88"/>
      <c r="F505" s="87"/>
    </row>
    <row r="506" spans="1:7" s="50" customFormat="1" ht="15.75">
      <c r="A506" s="93" t="s">
        <v>82</v>
      </c>
      <c r="B506" s="65" t="s">
        <v>83</v>
      </c>
      <c r="C506" s="46"/>
      <c r="D506" s="46"/>
      <c r="E506" s="46"/>
      <c r="F506" s="62">
        <f>SUM(F507,F562,F632,F663,F684)</f>
        <v>1956711.9300000002</v>
      </c>
    </row>
    <row r="507" spans="1:7" s="50" customFormat="1" ht="15.75">
      <c r="A507" s="96" t="s">
        <v>84</v>
      </c>
      <c r="B507" s="22" t="s">
        <v>83</v>
      </c>
      <c r="C507" s="31" t="s">
        <v>46</v>
      </c>
      <c r="D507" s="3"/>
      <c r="E507" s="32"/>
      <c r="F507" s="21">
        <f>SUM(F508,F534,F540,F553)</f>
        <v>887690.38</v>
      </c>
    </row>
    <row r="508" spans="1:7" s="50" customFormat="1" ht="15.75">
      <c r="A508" s="74" t="s">
        <v>166</v>
      </c>
      <c r="B508" s="22" t="s">
        <v>83</v>
      </c>
      <c r="C508" s="28" t="s">
        <v>46</v>
      </c>
      <c r="D508" s="4" t="s">
        <v>15</v>
      </c>
      <c r="E508" s="88"/>
      <c r="F508" s="87">
        <f>SUM(F509)</f>
        <v>858153.17999999993</v>
      </c>
    </row>
    <row r="509" spans="1:7" s="50" customFormat="1" ht="15.75">
      <c r="A509" s="74" t="s">
        <v>3</v>
      </c>
      <c r="B509" s="22" t="s">
        <v>83</v>
      </c>
      <c r="C509" s="28" t="s">
        <v>46</v>
      </c>
      <c r="D509" s="83" t="s">
        <v>16</v>
      </c>
      <c r="E509" s="88"/>
      <c r="F509" s="87">
        <f>SUM(F510,F515,F530)</f>
        <v>858153.17999999993</v>
      </c>
    </row>
    <row r="510" spans="1:7" s="106" customFormat="1" ht="31.5">
      <c r="A510" s="109" t="s">
        <v>520</v>
      </c>
      <c r="B510" s="116" t="s">
        <v>83</v>
      </c>
      <c r="C510" s="120" t="s">
        <v>46</v>
      </c>
      <c r="D510" s="110" t="s">
        <v>521</v>
      </c>
      <c r="E510" s="9"/>
      <c r="F510" s="115">
        <f>SUM(F511)</f>
        <v>200</v>
      </c>
      <c r="G510" s="115"/>
    </row>
    <row r="511" spans="1:7" s="106" customFormat="1" ht="63">
      <c r="A511" s="109" t="s">
        <v>140</v>
      </c>
      <c r="B511" s="116" t="s">
        <v>83</v>
      </c>
      <c r="C511" s="120" t="s">
        <v>46</v>
      </c>
      <c r="D511" s="110" t="s">
        <v>522</v>
      </c>
      <c r="E511" s="120"/>
      <c r="F511" s="115">
        <f>SUM(F512)</f>
        <v>200</v>
      </c>
    </row>
    <row r="512" spans="1:7" s="106" customFormat="1" ht="31.5">
      <c r="A512" s="114" t="s">
        <v>61</v>
      </c>
      <c r="B512" s="116" t="s">
        <v>83</v>
      </c>
      <c r="C512" s="120" t="s">
        <v>46</v>
      </c>
      <c r="D512" s="110" t="s">
        <v>522</v>
      </c>
      <c r="E512" s="30">
        <v>600</v>
      </c>
      <c r="F512" s="115">
        <f>SUM(F513,F514)</f>
        <v>200</v>
      </c>
    </row>
    <row r="513" spans="1:7" s="106" customFormat="1" ht="15.75">
      <c r="A513" s="114" t="s">
        <v>62</v>
      </c>
      <c r="B513" s="116" t="s">
        <v>83</v>
      </c>
      <c r="C513" s="120" t="s">
        <v>46</v>
      </c>
      <c r="D513" s="110" t="s">
        <v>522</v>
      </c>
      <c r="E513" s="120">
        <v>610</v>
      </c>
      <c r="F513" s="115">
        <v>150</v>
      </c>
    </row>
    <row r="514" spans="1:7" s="106" customFormat="1" ht="15.75">
      <c r="A514" s="114" t="s">
        <v>101</v>
      </c>
      <c r="B514" s="116" t="s">
        <v>83</v>
      </c>
      <c r="C514" s="120" t="s">
        <v>46</v>
      </c>
      <c r="D514" s="110" t="s">
        <v>522</v>
      </c>
      <c r="E514" s="120">
        <v>620</v>
      </c>
      <c r="F514" s="115">
        <v>50</v>
      </c>
    </row>
    <row r="515" spans="1:7" s="106" customFormat="1" ht="47.25">
      <c r="A515" s="109" t="s">
        <v>218</v>
      </c>
      <c r="B515" s="116" t="s">
        <v>83</v>
      </c>
      <c r="C515" s="120" t="s">
        <v>46</v>
      </c>
      <c r="D515" s="110" t="s">
        <v>523</v>
      </c>
      <c r="E515" s="9"/>
      <c r="F515" s="115">
        <f>SUM(F516,F520,F526,)</f>
        <v>838107.17999999993</v>
      </c>
      <c r="G515" s="115"/>
    </row>
    <row r="516" spans="1:7" s="106" customFormat="1" ht="47.25">
      <c r="A516" s="111" t="s">
        <v>315</v>
      </c>
      <c r="B516" s="116" t="s">
        <v>83</v>
      </c>
      <c r="C516" s="120" t="s">
        <v>46</v>
      </c>
      <c r="D516" s="110" t="s">
        <v>524</v>
      </c>
      <c r="E516" s="120"/>
      <c r="F516" s="115">
        <f>SUM(F517)</f>
        <v>217956.18</v>
      </c>
      <c r="G516" s="115"/>
    </row>
    <row r="517" spans="1:7" s="106" customFormat="1" ht="31.5">
      <c r="A517" s="114" t="s">
        <v>61</v>
      </c>
      <c r="B517" s="116" t="s">
        <v>83</v>
      </c>
      <c r="C517" s="120" t="s">
        <v>46</v>
      </c>
      <c r="D517" s="110" t="s">
        <v>524</v>
      </c>
      <c r="E517" s="30">
        <v>600</v>
      </c>
      <c r="F517" s="115">
        <f>SUM(F518,F519,)</f>
        <v>217956.18</v>
      </c>
      <c r="G517" s="115"/>
    </row>
    <row r="518" spans="1:7" s="106" customFormat="1" ht="15.75">
      <c r="A518" s="114" t="s">
        <v>62</v>
      </c>
      <c r="B518" s="116" t="s">
        <v>83</v>
      </c>
      <c r="C518" s="120" t="s">
        <v>46</v>
      </c>
      <c r="D518" s="110" t="s">
        <v>524</v>
      </c>
      <c r="E518" s="120">
        <v>610</v>
      </c>
      <c r="F518" s="115">
        <v>56113.9</v>
      </c>
    </row>
    <row r="519" spans="1:7" s="106" customFormat="1" ht="15.75">
      <c r="A519" s="114" t="s">
        <v>101</v>
      </c>
      <c r="B519" s="116" t="s">
        <v>83</v>
      </c>
      <c r="C519" s="120" t="s">
        <v>46</v>
      </c>
      <c r="D519" s="110" t="s">
        <v>524</v>
      </c>
      <c r="E519" s="120">
        <v>620</v>
      </c>
      <c r="F519" s="115">
        <v>161842.28</v>
      </c>
    </row>
    <row r="520" spans="1:7" s="106" customFormat="1" ht="110.25">
      <c r="A520" s="114" t="s">
        <v>119</v>
      </c>
      <c r="B520" s="116" t="s">
        <v>83</v>
      </c>
      <c r="C520" s="120" t="s">
        <v>46</v>
      </c>
      <c r="D520" s="110" t="s">
        <v>525</v>
      </c>
      <c r="E520" s="32"/>
      <c r="F520" s="115">
        <f>SUM(F521)</f>
        <v>598431</v>
      </c>
      <c r="G520" s="115"/>
    </row>
    <row r="521" spans="1:7" s="106" customFormat="1" ht="31.5">
      <c r="A521" s="114" t="s">
        <v>61</v>
      </c>
      <c r="B521" s="116" t="s">
        <v>83</v>
      </c>
      <c r="C521" s="120" t="s">
        <v>46</v>
      </c>
      <c r="D521" s="110" t="s">
        <v>525</v>
      </c>
      <c r="E521" s="30">
        <v>600</v>
      </c>
      <c r="F521" s="115">
        <f>SUM(F522,F524)</f>
        <v>598431</v>
      </c>
      <c r="G521" s="115"/>
    </row>
    <row r="522" spans="1:7" s="106" customFormat="1" ht="15.75">
      <c r="A522" s="107" t="s">
        <v>62</v>
      </c>
      <c r="B522" s="116" t="s">
        <v>83</v>
      </c>
      <c r="C522" s="120" t="s">
        <v>46</v>
      </c>
      <c r="D522" s="110" t="s">
        <v>525</v>
      </c>
      <c r="E522" s="120">
        <v>610</v>
      </c>
      <c r="F522" s="115">
        <v>176333.95</v>
      </c>
      <c r="G522" s="115"/>
    </row>
    <row r="523" spans="1:7" s="106" customFormat="1" ht="15.75">
      <c r="A523" s="109" t="s">
        <v>56</v>
      </c>
      <c r="B523" s="116" t="s">
        <v>83</v>
      </c>
      <c r="C523" s="120" t="s">
        <v>46</v>
      </c>
      <c r="D523" s="110" t="s">
        <v>525</v>
      </c>
      <c r="E523" s="120">
        <v>610</v>
      </c>
      <c r="F523" s="115">
        <v>176333.95</v>
      </c>
      <c r="G523" s="115"/>
    </row>
    <row r="524" spans="1:7" s="106" customFormat="1" ht="15.75">
      <c r="A524" s="114" t="s">
        <v>101</v>
      </c>
      <c r="B524" s="116" t="s">
        <v>83</v>
      </c>
      <c r="C524" s="120" t="s">
        <v>46</v>
      </c>
      <c r="D524" s="110" t="s">
        <v>525</v>
      </c>
      <c r="E524" s="120">
        <v>620</v>
      </c>
      <c r="F524" s="115">
        <v>422097.05</v>
      </c>
      <c r="G524" s="115"/>
    </row>
    <row r="525" spans="1:7" s="106" customFormat="1" ht="15.75">
      <c r="A525" s="109" t="s">
        <v>56</v>
      </c>
      <c r="B525" s="116" t="s">
        <v>83</v>
      </c>
      <c r="C525" s="120" t="s">
        <v>46</v>
      </c>
      <c r="D525" s="110" t="s">
        <v>525</v>
      </c>
      <c r="E525" s="120">
        <v>620</v>
      </c>
      <c r="F525" s="115">
        <v>422097.05</v>
      </c>
      <c r="G525" s="115"/>
    </row>
    <row r="526" spans="1:7" s="106" customFormat="1" ht="105" customHeight="1">
      <c r="A526" s="100" t="s">
        <v>8</v>
      </c>
      <c r="B526" s="116" t="s">
        <v>83</v>
      </c>
      <c r="C526" s="120" t="s">
        <v>46</v>
      </c>
      <c r="D526" s="110" t="s">
        <v>526</v>
      </c>
      <c r="E526" s="116"/>
      <c r="F526" s="115">
        <f>SUM(F527)</f>
        <v>21720</v>
      </c>
      <c r="G526" s="115"/>
    </row>
    <row r="527" spans="1:7" s="106" customFormat="1" ht="31.5">
      <c r="A527" s="114" t="s">
        <v>61</v>
      </c>
      <c r="B527" s="116" t="s">
        <v>83</v>
      </c>
      <c r="C527" s="120" t="s">
        <v>46</v>
      </c>
      <c r="D527" s="110" t="s">
        <v>526</v>
      </c>
      <c r="E527" s="30">
        <v>600</v>
      </c>
      <c r="F527" s="115">
        <f>SUM(F528)</f>
        <v>21720</v>
      </c>
      <c r="G527" s="115"/>
    </row>
    <row r="528" spans="1:7" s="106" customFormat="1" ht="31.5">
      <c r="A528" s="109" t="s">
        <v>114</v>
      </c>
      <c r="B528" s="116" t="s">
        <v>83</v>
      </c>
      <c r="C528" s="120" t="s">
        <v>46</v>
      </c>
      <c r="D528" s="110" t="s">
        <v>526</v>
      </c>
      <c r="E528" s="120">
        <v>630</v>
      </c>
      <c r="F528" s="115">
        <v>21720</v>
      </c>
      <c r="G528" s="115"/>
    </row>
    <row r="529" spans="1:7" s="106" customFormat="1" ht="15.75">
      <c r="A529" s="109" t="s">
        <v>56</v>
      </c>
      <c r="B529" s="116" t="s">
        <v>83</v>
      </c>
      <c r="C529" s="120" t="s">
        <v>46</v>
      </c>
      <c r="D529" s="110" t="s">
        <v>526</v>
      </c>
      <c r="E529" s="120">
        <v>630</v>
      </c>
      <c r="F529" s="115">
        <v>21720</v>
      </c>
      <c r="G529" s="115"/>
    </row>
    <row r="530" spans="1:7" s="106" customFormat="1" ht="31.5">
      <c r="A530" s="109" t="s">
        <v>142</v>
      </c>
      <c r="B530" s="116" t="s">
        <v>83</v>
      </c>
      <c r="C530" s="120" t="s">
        <v>46</v>
      </c>
      <c r="D530" s="110" t="s">
        <v>316</v>
      </c>
      <c r="E530" s="120"/>
      <c r="F530" s="115">
        <f>SUM(F531)</f>
        <v>19846</v>
      </c>
    </row>
    <row r="531" spans="1:7" s="106" customFormat="1" ht="63">
      <c r="A531" s="112" t="s">
        <v>317</v>
      </c>
      <c r="B531" s="116" t="s">
        <v>83</v>
      </c>
      <c r="C531" s="120" t="s">
        <v>46</v>
      </c>
      <c r="D531" s="110" t="s">
        <v>318</v>
      </c>
      <c r="E531" s="116"/>
      <c r="F531" s="115">
        <f>SUM(F532)</f>
        <v>19846</v>
      </c>
      <c r="G531" s="115"/>
    </row>
    <row r="532" spans="1:7" s="106" customFormat="1" ht="31.5">
      <c r="A532" s="114" t="s">
        <v>61</v>
      </c>
      <c r="B532" s="116" t="s">
        <v>83</v>
      </c>
      <c r="C532" s="120" t="s">
        <v>46</v>
      </c>
      <c r="D532" s="110" t="s">
        <v>318</v>
      </c>
      <c r="E532" s="30">
        <v>600</v>
      </c>
      <c r="F532" s="115">
        <f>SUM(F533,)</f>
        <v>19846</v>
      </c>
      <c r="G532" s="115"/>
    </row>
    <row r="533" spans="1:7" s="106" customFormat="1" ht="31.5">
      <c r="A533" s="109" t="s">
        <v>114</v>
      </c>
      <c r="B533" s="116" t="s">
        <v>83</v>
      </c>
      <c r="C533" s="120" t="s">
        <v>46</v>
      </c>
      <c r="D533" s="110" t="s">
        <v>318</v>
      </c>
      <c r="E533" s="120">
        <v>630</v>
      </c>
      <c r="F533" s="115">
        <v>19846</v>
      </c>
      <c r="G533" s="115"/>
    </row>
    <row r="534" spans="1:7" s="50" customFormat="1" ht="15.75">
      <c r="A534" s="109" t="s">
        <v>169</v>
      </c>
      <c r="B534" s="116" t="s">
        <v>83</v>
      </c>
      <c r="C534" s="120" t="s">
        <v>46</v>
      </c>
      <c r="D534" s="110" t="s">
        <v>18</v>
      </c>
      <c r="E534" s="120"/>
      <c r="F534" s="115">
        <f t="shared" ref="F534:F537" si="28">SUM(F535)</f>
        <v>2860</v>
      </c>
    </row>
    <row r="535" spans="1:7" s="50" customFormat="1" ht="15.75">
      <c r="A535" s="109" t="s">
        <v>319</v>
      </c>
      <c r="B535" s="116" t="s">
        <v>83</v>
      </c>
      <c r="C535" s="120" t="s">
        <v>46</v>
      </c>
      <c r="D535" s="108" t="s">
        <v>320</v>
      </c>
      <c r="E535" s="120"/>
      <c r="F535" s="115">
        <f t="shared" si="28"/>
        <v>2860</v>
      </c>
    </row>
    <row r="536" spans="1:7" s="50" customFormat="1" ht="47.25">
      <c r="A536" s="107" t="s">
        <v>560</v>
      </c>
      <c r="B536" s="116" t="s">
        <v>83</v>
      </c>
      <c r="C536" s="120" t="s">
        <v>46</v>
      </c>
      <c r="D536" s="108" t="s">
        <v>321</v>
      </c>
      <c r="E536" s="120"/>
      <c r="F536" s="115">
        <f t="shared" si="28"/>
        <v>2860</v>
      </c>
    </row>
    <row r="537" spans="1:7" s="50" customFormat="1" ht="94.5">
      <c r="A537" s="112" t="s">
        <v>541</v>
      </c>
      <c r="B537" s="116" t="s">
        <v>83</v>
      </c>
      <c r="C537" s="120" t="s">
        <v>46</v>
      </c>
      <c r="D537" s="108" t="s">
        <v>542</v>
      </c>
      <c r="E537" s="119"/>
      <c r="F537" s="115">
        <f t="shared" si="28"/>
        <v>2860</v>
      </c>
    </row>
    <row r="538" spans="1:7" s="50" customFormat="1" ht="31.5">
      <c r="A538" s="114" t="s">
        <v>61</v>
      </c>
      <c r="B538" s="116" t="s">
        <v>83</v>
      </c>
      <c r="C538" s="120" t="s">
        <v>46</v>
      </c>
      <c r="D538" s="108" t="s">
        <v>542</v>
      </c>
      <c r="E538" s="113">
        <v>600</v>
      </c>
      <c r="F538" s="115">
        <f>SUM(F539)</f>
        <v>2860</v>
      </c>
    </row>
    <row r="539" spans="1:7" s="50" customFormat="1" ht="15.75">
      <c r="A539" s="114" t="s">
        <v>101</v>
      </c>
      <c r="B539" s="116" t="s">
        <v>83</v>
      </c>
      <c r="C539" s="120" t="s">
        <v>46</v>
      </c>
      <c r="D539" s="108" t="s">
        <v>542</v>
      </c>
      <c r="E539" s="120">
        <v>620</v>
      </c>
      <c r="F539" s="115">
        <v>2860</v>
      </c>
    </row>
    <row r="540" spans="1:7" s="50" customFormat="1" ht="31.5">
      <c r="A540" s="74" t="s">
        <v>197</v>
      </c>
      <c r="B540" s="22" t="s">
        <v>83</v>
      </c>
      <c r="C540" s="28" t="s">
        <v>46</v>
      </c>
      <c r="D540" s="4" t="s">
        <v>23</v>
      </c>
      <c r="E540" s="25"/>
      <c r="F540" s="21">
        <f>SUM(F541,F547)</f>
        <v>9928.4</v>
      </c>
    </row>
    <row r="541" spans="1:7" s="50" customFormat="1" ht="31.5">
      <c r="A541" s="74" t="s">
        <v>198</v>
      </c>
      <c r="B541" s="22" t="s">
        <v>83</v>
      </c>
      <c r="C541" s="28" t="s">
        <v>46</v>
      </c>
      <c r="D541" s="49" t="s">
        <v>199</v>
      </c>
      <c r="E541" s="25"/>
      <c r="F541" s="21">
        <f>SUM(F542,)</f>
        <v>2882.2799999999997</v>
      </c>
    </row>
    <row r="542" spans="1:7" s="50" customFormat="1" ht="63">
      <c r="A542" s="109" t="s">
        <v>545</v>
      </c>
      <c r="B542" s="22" t="s">
        <v>83</v>
      </c>
      <c r="C542" s="28" t="s">
        <v>46</v>
      </c>
      <c r="D542" s="49" t="s">
        <v>200</v>
      </c>
      <c r="E542" s="25"/>
      <c r="F542" s="115">
        <f>SUM(F543)</f>
        <v>2882.2799999999997</v>
      </c>
    </row>
    <row r="543" spans="1:7" s="106" customFormat="1" ht="78.75">
      <c r="A543" s="109" t="s">
        <v>544</v>
      </c>
      <c r="B543" s="116" t="s">
        <v>83</v>
      </c>
      <c r="C543" s="120" t="s">
        <v>46</v>
      </c>
      <c r="D543" s="110" t="s">
        <v>201</v>
      </c>
      <c r="E543" s="119"/>
      <c r="F543" s="115">
        <f>SUM(F544)</f>
        <v>2882.2799999999997</v>
      </c>
    </row>
    <row r="544" spans="1:7" s="50" customFormat="1" ht="31.5">
      <c r="A544" s="75" t="s">
        <v>61</v>
      </c>
      <c r="B544" s="28" t="s">
        <v>83</v>
      </c>
      <c r="C544" s="28" t="s">
        <v>46</v>
      </c>
      <c r="D544" s="110" t="s">
        <v>201</v>
      </c>
      <c r="E544" s="30">
        <v>600</v>
      </c>
      <c r="F544" s="21">
        <f>SUM(F545,F546)</f>
        <v>2882.2799999999997</v>
      </c>
    </row>
    <row r="545" spans="1:7" s="50" customFormat="1" ht="15.75">
      <c r="A545" s="75" t="s">
        <v>62</v>
      </c>
      <c r="B545" s="28" t="s">
        <v>83</v>
      </c>
      <c r="C545" s="28" t="s">
        <v>46</v>
      </c>
      <c r="D545" s="110" t="s">
        <v>201</v>
      </c>
      <c r="E545" s="28">
        <v>610</v>
      </c>
      <c r="F545" s="115">
        <v>776.72</v>
      </c>
    </row>
    <row r="546" spans="1:7" s="50" customFormat="1" ht="15.75">
      <c r="A546" s="75" t="s">
        <v>101</v>
      </c>
      <c r="B546" s="28" t="s">
        <v>83</v>
      </c>
      <c r="C546" s="28" t="s">
        <v>46</v>
      </c>
      <c r="D546" s="110" t="s">
        <v>201</v>
      </c>
      <c r="E546" s="28">
        <v>620</v>
      </c>
      <c r="F546" s="115">
        <v>2105.56</v>
      </c>
    </row>
    <row r="547" spans="1:7" s="50" customFormat="1" ht="15.75">
      <c r="A547" s="74" t="s">
        <v>202</v>
      </c>
      <c r="B547" s="28" t="s">
        <v>83</v>
      </c>
      <c r="C547" s="28" t="s">
        <v>46</v>
      </c>
      <c r="D547" s="4" t="s">
        <v>203</v>
      </c>
      <c r="E547" s="25"/>
      <c r="F547" s="21">
        <f>SUM(F548)</f>
        <v>7046.12</v>
      </c>
    </row>
    <row r="548" spans="1:7" s="50" customFormat="1" ht="31.5">
      <c r="A548" s="75" t="s">
        <v>204</v>
      </c>
      <c r="B548" s="28" t="s">
        <v>83</v>
      </c>
      <c r="C548" s="28" t="s">
        <v>46</v>
      </c>
      <c r="D548" s="110" t="s">
        <v>205</v>
      </c>
      <c r="E548" s="25"/>
      <c r="F548" s="21">
        <f>SUM(F549)</f>
        <v>7046.12</v>
      </c>
    </row>
    <row r="549" spans="1:7" s="50" customFormat="1" ht="31.5">
      <c r="A549" s="75" t="s">
        <v>206</v>
      </c>
      <c r="B549" s="28" t="s">
        <v>83</v>
      </c>
      <c r="C549" s="28" t="s">
        <v>46</v>
      </c>
      <c r="D549" s="110" t="s">
        <v>207</v>
      </c>
      <c r="E549" s="25"/>
      <c r="F549" s="21">
        <f>SUM(F550)</f>
        <v>7046.12</v>
      </c>
    </row>
    <row r="550" spans="1:7" s="50" customFormat="1" ht="31.5">
      <c r="A550" s="75" t="s">
        <v>61</v>
      </c>
      <c r="B550" s="22" t="s">
        <v>83</v>
      </c>
      <c r="C550" s="28" t="s">
        <v>46</v>
      </c>
      <c r="D550" s="110" t="s">
        <v>207</v>
      </c>
      <c r="E550" s="7">
        <v>600</v>
      </c>
      <c r="F550" s="21">
        <f>SUM(F551,F552)</f>
        <v>7046.12</v>
      </c>
    </row>
    <row r="551" spans="1:7" s="50" customFormat="1" ht="15.75">
      <c r="A551" s="75" t="s">
        <v>62</v>
      </c>
      <c r="B551" s="22" t="s">
        <v>83</v>
      </c>
      <c r="C551" s="28" t="s">
        <v>46</v>
      </c>
      <c r="D551" s="110" t="s">
        <v>207</v>
      </c>
      <c r="E551" s="28">
        <v>610</v>
      </c>
      <c r="F551" s="115">
        <v>2227.66</v>
      </c>
    </row>
    <row r="552" spans="1:7" s="50" customFormat="1" ht="15.75">
      <c r="A552" s="75" t="s">
        <v>101</v>
      </c>
      <c r="B552" s="28" t="s">
        <v>83</v>
      </c>
      <c r="C552" s="28" t="s">
        <v>46</v>
      </c>
      <c r="D552" s="110" t="s">
        <v>207</v>
      </c>
      <c r="E552" s="28">
        <v>620</v>
      </c>
      <c r="F552" s="115">
        <v>4818.46</v>
      </c>
    </row>
    <row r="553" spans="1:7" s="130" customFormat="1" ht="31.5">
      <c r="A553" s="114" t="s">
        <v>408</v>
      </c>
      <c r="B553" s="120" t="s">
        <v>83</v>
      </c>
      <c r="C553" s="120" t="s">
        <v>46</v>
      </c>
      <c r="D553" s="110" t="s">
        <v>409</v>
      </c>
      <c r="E553" s="120"/>
      <c r="F553" s="115">
        <f t="shared" ref="F553" si="29">SUM(F554)</f>
        <v>16748.8</v>
      </c>
    </row>
    <row r="554" spans="1:7" s="130" customFormat="1" ht="31.5">
      <c r="A554" s="109" t="s">
        <v>419</v>
      </c>
      <c r="B554" s="120" t="s">
        <v>83</v>
      </c>
      <c r="C554" s="120" t="s">
        <v>46</v>
      </c>
      <c r="D554" s="110" t="s">
        <v>420</v>
      </c>
      <c r="E554" s="119"/>
      <c r="F554" s="115">
        <f>SUM(F555)</f>
        <v>16748.8</v>
      </c>
    </row>
    <row r="555" spans="1:7" s="106" customFormat="1" ht="31.5">
      <c r="A555" s="109" t="s">
        <v>421</v>
      </c>
      <c r="B555" s="120" t="s">
        <v>83</v>
      </c>
      <c r="C555" s="120" t="s">
        <v>46</v>
      </c>
      <c r="D555" s="110" t="s">
        <v>422</v>
      </c>
      <c r="E555" s="119"/>
      <c r="F555" s="115">
        <f>SUM(F556,F559)</f>
        <v>16748.8</v>
      </c>
      <c r="G555" s="115"/>
    </row>
    <row r="556" spans="1:7" s="106" customFormat="1" ht="47.25">
      <c r="A556" s="114" t="s">
        <v>596</v>
      </c>
      <c r="B556" s="120" t="s">
        <v>83</v>
      </c>
      <c r="C556" s="120" t="s">
        <v>46</v>
      </c>
      <c r="D556" s="110" t="s">
        <v>597</v>
      </c>
      <c r="E556" s="119"/>
      <c r="F556" s="115">
        <f>SUM(F557)</f>
        <v>16677.169999999998</v>
      </c>
      <c r="G556" s="115"/>
    </row>
    <row r="557" spans="1:7" s="106" customFormat="1" ht="31.5">
      <c r="A557" s="112" t="s">
        <v>120</v>
      </c>
      <c r="B557" s="120" t="s">
        <v>83</v>
      </c>
      <c r="C557" s="120" t="s">
        <v>46</v>
      </c>
      <c r="D557" s="110" t="s">
        <v>597</v>
      </c>
      <c r="E557" s="119">
        <v>400</v>
      </c>
      <c r="F557" s="115">
        <f>SUM(F558)</f>
        <v>16677.169999999998</v>
      </c>
      <c r="G557" s="115"/>
    </row>
    <row r="558" spans="1:7" s="106" customFormat="1" ht="15.75">
      <c r="A558" s="84" t="s">
        <v>135</v>
      </c>
      <c r="B558" s="120" t="s">
        <v>83</v>
      </c>
      <c r="C558" s="120" t="s">
        <v>46</v>
      </c>
      <c r="D558" s="110" t="s">
        <v>597</v>
      </c>
      <c r="E558" s="119">
        <v>410</v>
      </c>
      <c r="F558" s="115">
        <v>16677.169999999998</v>
      </c>
      <c r="G558" s="115"/>
    </row>
    <row r="559" spans="1:7" s="106" customFormat="1" ht="47.25">
      <c r="A559" s="84" t="s">
        <v>598</v>
      </c>
      <c r="B559" s="120" t="s">
        <v>83</v>
      </c>
      <c r="C559" s="120" t="s">
        <v>46</v>
      </c>
      <c r="D559" s="110" t="s">
        <v>599</v>
      </c>
      <c r="E559" s="119"/>
      <c r="F559" s="115">
        <f>SUM(F560)</f>
        <v>71.63</v>
      </c>
      <c r="G559" s="115"/>
    </row>
    <row r="560" spans="1:7" s="106" customFormat="1" ht="31.5">
      <c r="A560" s="112" t="s">
        <v>120</v>
      </c>
      <c r="B560" s="120" t="s">
        <v>83</v>
      </c>
      <c r="C560" s="120" t="s">
        <v>46</v>
      </c>
      <c r="D560" s="110" t="s">
        <v>599</v>
      </c>
      <c r="E560" s="119">
        <v>400</v>
      </c>
      <c r="F560" s="115">
        <f>SUM(F561)</f>
        <v>71.63</v>
      </c>
      <c r="G560" s="115"/>
    </row>
    <row r="561" spans="1:7" s="106" customFormat="1" ht="15.75">
      <c r="A561" s="84" t="s">
        <v>135</v>
      </c>
      <c r="B561" s="120" t="s">
        <v>83</v>
      </c>
      <c r="C561" s="120" t="s">
        <v>46</v>
      </c>
      <c r="D561" s="110" t="s">
        <v>599</v>
      </c>
      <c r="E561" s="119">
        <v>410</v>
      </c>
      <c r="F561" s="115">
        <v>71.63</v>
      </c>
      <c r="G561" s="115"/>
    </row>
    <row r="562" spans="1:7" s="50" customFormat="1" ht="15.75">
      <c r="A562" s="84" t="s">
        <v>85</v>
      </c>
      <c r="B562" s="24" t="s">
        <v>83</v>
      </c>
      <c r="C562" s="25" t="s">
        <v>48</v>
      </c>
      <c r="D562" s="49"/>
      <c r="E562" s="24"/>
      <c r="F562" s="21">
        <f>SUM(F563,F589,F616,F622)</f>
        <v>831953.22</v>
      </c>
    </row>
    <row r="563" spans="1:7" s="106" customFormat="1" ht="15.75">
      <c r="A563" s="109" t="s">
        <v>166</v>
      </c>
      <c r="B563" s="116" t="s">
        <v>83</v>
      </c>
      <c r="C563" s="119" t="s">
        <v>48</v>
      </c>
      <c r="D563" s="110" t="s">
        <v>15</v>
      </c>
      <c r="E563" s="119"/>
      <c r="F563" s="115">
        <f>SUM(F564)</f>
        <v>756578.74</v>
      </c>
    </row>
    <row r="564" spans="1:7" s="106" customFormat="1" ht="15.75">
      <c r="A564" s="109" t="s">
        <v>4</v>
      </c>
      <c r="B564" s="116" t="s">
        <v>83</v>
      </c>
      <c r="C564" s="116" t="s">
        <v>48</v>
      </c>
      <c r="D564" s="108" t="s">
        <v>17</v>
      </c>
      <c r="E564" s="119"/>
      <c r="F564" s="115">
        <f>SUM(F565,F580)</f>
        <v>756578.74</v>
      </c>
    </row>
    <row r="565" spans="1:7" s="106" customFormat="1" ht="31.5">
      <c r="A565" s="109" t="s">
        <v>322</v>
      </c>
      <c r="B565" s="116" t="s">
        <v>83</v>
      </c>
      <c r="C565" s="116" t="s">
        <v>48</v>
      </c>
      <c r="D565" s="108" t="s">
        <v>323</v>
      </c>
      <c r="E565" s="119"/>
      <c r="F565" s="115">
        <f>SUM(F566,F570,F576)</f>
        <v>712605.74</v>
      </c>
    </row>
    <row r="566" spans="1:7" s="106" customFormat="1" ht="31.5">
      <c r="A566" s="111" t="s">
        <v>324</v>
      </c>
      <c r="B566" s="116" t="s">
        <v>83</v>
      </c>
      <c r="C566" s="116" t="s">
        <v>48</v>
      </c>
      <c r="D566" s="110" t="s">
        <v>325</v>
      </c>
      <c r="E566" s="119"/>
      <c r="F566" s="115">
        <f>SUM(F567)</f>
        <v>110403.74</v>
      </c>
    </row>
    <row r="567" spans="1:7" s="106" customFormat="1" ht="31.5">
      <c r="A567" s="114" t="s">
        <v>61</v>
      </c>
      <c r="B567" s="116" t="s">
        <v>83</v>
      </c>
      <c r="C567" s="116" t="s">
        <v>48</v>
      </c>
      <c r="D567" s="110" t="s">
        <v>325</v>
      </c>
      <c r="E567" s="113">
        <v>600</v>
      </c>
      <c r="F567" s="115">
        <f>SUM(F568,F569)</f>
        <v>110403.74</v>
      </c>
    </row>
    <row r="568" spans="1:7" s="106" customFormat="1" ht="15.75">
      <c r="A568" s="114" t="s">
        <v>62</v>
      </c>
      <c r="B568" s="116" t="s">
        <v>83</v>
      </c>
      <c r="C568" s="116" t="s">
        <v>48</v>
      </c>
      <c r="D568" s="110" t="s">
        <v>325</v>
      </c>
      <c r="E568" s="120">
        <v>610</v>
      </c>
      <c r="F568" s="115">
        <v>70527.710000000006</v>
      </c>
    </row>
    <row r="569" spans="1:7" s="106" customFormat="1" ht="15.75">
      <c r="A569" s="114" t="s">
        <v>101</v>
      </c>
      <c r="B569" s="116" t="s">
        <v>83</v>
      </c>
      <c r="C569" s="116" t="s">
        <v>48</v>
      </c>
      <c r="D569" s="110" t="s">
        <v>325</v>
      </c>
      <c r="E569" s="120">
        <v>620</v>
      </c>
      <c r="F569" s="115">
        <v>39876.03</v>
      </c>
    </row>
    <row r="570" spans="1:7" s="106" customFormat="1" ht="141.75">
      <c r="A570" s="114" t="s">
        <v>326</v>
      </c>
      <c r="B570" s="116" t="s">
        <v>83</v>
      </c>
      <c r="C570" s="116" t="s">
        <v>48</v>
      </c>
      <c r="D570" s="110" t="s">
        <v>327</v>
      </c>
      <c r="E570" s="120"/>
      <c r="F570" s="115">
        <f>SUM(F571)</f>
        <v>591396</v>
      </c>
    </row>
    <row r="571" spans="1:7" s="106" customFormat="1" ht="31.5">
      <c r="A571" s="114" t="s">
        <v>61</v>
      </c>
      <c r="B571" s="116" t="s">
        <v>83</v>
      </c>
      <c r="C571" s="116" t="s">
        <v>48</v>
      </c>
      <c r="D571" s="110" t="s">
        <v>327</v>
      </c>
      <c r="E571" s="117">
        <v>600</v>
      </c>
      <c r="F571" s="115">
        <f>SUM(F572,F574)</f>
        <v>591396</v>
      </c>
    </row>
    <row r="572" spans="1:7" s="106" customFormat="1" ht="15.75">
      <c r="A572" s="107" t="s">
        <v>62</v>
      </c>
      <c r="B572" s="116" t="s">
        <v>83</v>
      </c>
      <c r="C572" s="116" t="s">
        <v>48</v>
      </c>
      <c r="D572" s="110" t="s">
        <v>327</v>
      </c>
      <c r="E572" s="120">
        <v>610</v>
      </c>
      <c r="F572" s="115">
        <v>409512.9</v>
      </c>
    </row>
    <row r="573" spans="1:7" s="106" customFormat="1" ht="15.75">
      <c r="A573" s="109" t="s">
        <v>56</v>
      </c>
      <c r="B573" s="116" t="s">
        <v>83</v>
      </c>
      <c r="C573" s="116" t="s">
        <v>48</v>
      </c>
      <c r="D573" s="110" t="s">
        <v>327</v>
      </c>
      <c r="E573" s="120">
        <v>610</v>
      </c>
      <c r="F573" s="115">
        <v>409512.9</v>
      </c>
    </row>
    <row r="574" spans="1:7" s="106" customFormat="1" ht="15.75">
      <c r="A574" s="114" t="s">
        <v>101</v>
      </c>
      <c r="B574" s="116" t="s">
        <v>83</v>
      </c>
      <c r="C574" s="116" t="s">
        <v>48</v>
      </c>
      <c r="D574" s="110" t="s">
        <v>327</v>
      </c>
      <c r="E574" s="120">
        <v>620</v>
      </c>
      <c r="F574" s="115">
        <v>181883.1</v>
      </c>
    </row>
    <row r="575" spans="1:7" s="106" customFormat="1" ht="15.75">
      <c r="A575" s="109" t="s">
        <v>56</v>
      </c>
      <c r="B575" s="116" t="s">
        <v>83</v>
      </c>
      <c r="C575" s="116" t="s">
        <v>48</v>
      </c>
      <c r="D575" s="110" t="s">
        <v>327</v>
      </c>
      <c r="E575" s="120">
        <v>620</v>
      </c>
      <c r="F575" s="115">
        <v>181883.1</v>
      </c>
    </row>
    <row r="576" spans="1:7" s="106" customFormat="1" ht="141.75">
      <c r="A576" s="109" t="s">
        <v>328</v>
      </c>
      <c r="B576" s="116" t="s">
        <v>83</v>
      </c>
      <c r="C576" s="116" t="s">
        <v>48</v>
      </c>
      <c r="D576" s="110" t="s">
        <v>329</v>
      </c>
      <c r="E576" s="120"/>
      <c r="F576" s="115">
        <f>SUM(F577)</f>
        <v>10806</v>
      </c>
    </row>
    <row r="577" spans="1:8" s="106" customFormat="1" ht="31.5">
      <c r="A577" s="114" t="s">
        <v>61</v>
      </c>
      <c r="B577" s="116" t="s">
        <v>83</v>
      </c>
      <c r="C577" s="116" t="s">
        <v>48</v>
      </c>
      <c r="D577" s="110" t="s">
        <v>329</v>
      </c>
      <c r="E577" s="120">
        <v>600</v>
      </c>
      <c r="F577" s="115">
        <f>SUM(F578)</f>
        <v>10806</v>
      </c>
    </row>
    <row r="578" spans="1:8" s="106" customFormat="1" ht="31.5">
      <c r="A578" s="109" t="s">
        <v>114</v>
      </c>
      <c r="B578" s="116" t="s">
        <v>83</v>
      </c>
      <c r="C578" s="116" t="s">
        <v>48</v>
      </c>
      <c r="D578" s="110" t="s">
        <v>329</v>
      </c>
      <c r="E578" s="120">
        <v>630</v>
      </c>
      <c r="F578" s="115">
        <v>10806</v>
      </c>
    </row>
    <row r="579" spans="1:8" s="106" customFormat="1" ht="15.75">
      <c r="A579" s="109" t="s">
        <v>56</v>
      </c>
      <c r="B579" s="116" t="s">
        <v>83</v>
      </c>
      <c r="C579" s="116" t="s">
        <v>48</v>
      </c>
      <c r="D579" s="110" t="s">
        <v>329</v>
      </c>
      <c r="E579" s="120">
        <v>630</v>
      </c>
      <c r="F579" s="115">
        <v>10806</v>
      </c>
    </row>
    <row r="580" spans="1:8" s="106" customFormat="1" ht="63">
      <c r="A580" s="112" t="s">
        <v>167</v>
      </c>
      <c r="B580" s="116" t="s">
        <v>83</v>
      </c>
      <c r="C580" s="116" t="s">
        <v>48</v>
      </c>
      <c r="D580" s="110" t="s">
        <v>118</v>
      </c>
      <c r="E580" s="120"/>
      <c r="F580" s="115">
        <f>SUM(F581)</f>
        <v>43973</v>
      </c>
      <c r="G580" s="51"/>
      <c r="H580" s="121"/>
    </row>
    <row r="581" spans="1:8" s="106" customFormat="1" ht="110.25">
      <c r="A581" s="112" t="s">
        <v>136</v>
      </c>
      <c r="B581" s="116" t="s">
        <v>83</v>
      </c>
      <c r="C581" s="116" t="s">
        <v>48</v>
      </c>
      <c r="D581" s="110" t="s">
        <v>330</v>
      </c>
      <c r="E581" s="120"/>
      <c r="F581" s="115">
        <f>SUM(F582)</f>
        <v>43973</v>
      </c>
      <c r="G581" s="51"/>
      <c r="H581" s="121"/>
    </row>
    <row r="582" spans="1:8" s="106" customFormat="1" ht="31.5">
      <c r="A582" s="114" t="s">
        <v>61</v>
      </c>
      <c r="B582" s="116" t="s">
        <v>83</v>
      </c>
      <c r="C582" s="116" t="s">
        <v>48</v>
      </c>
      <c r="D582" s="110" t="s">
        <v>330</v>
      </c>
      <c r="E582" s="117">
        <v>600</v>
      </c>
      <c r="F582" s="115">
        <f>SUM(F583,F585,F587)</f>
        <v>43973</v>
      </c>
    </row>
    <row r="583" spans="1:8" s="106" customFormat="1" ht="15.75">
      <c r="A583" s="107" t="s">
        <v>62</v>
      </c>
      <c r="B583" s="116" t="s">
        <v>83</v>
      </c>
      <c r="C583" s="116" t="s">
        <v>48</v>
      </c>
      <c r="D583" s="110" t="s">
        <v>330</v>
      </c>
      <c r="E583" s="120">
        <v>610</v>
      </c>
      <c r="F583" s="115">
        <v>28875.3</v>
      </c>
    </row>
    <row r="584" spans="1:8" s="106" customFormat="1" ht="15.75">
      <c r="A584" s="109" t="s">
        <v>56</v>
      </c>
      <c r="B584" s="116" t="s">
        <v>83</v>
      </c>
      <c r="C584" s="116" t="s">
        <v>48</v>
      </c>
      <c r="D584" s="110" t="s">
        <v>330</v>
      </c>
      <c r="E584" s="120">
        <v>610</v>
      </c>
      <c r="F584" s="115">
        <v>28875.3</v>
      </c>
    </row>
    <row r="585" spans="1:8" s="106" customFormat="1" ht="15.75">
      <c r="A585" s="114" t="s">
        <v>101</v>
      </c>
      <c r="B585" s="116" t="s">
        <v>83</v>
      </c>
      <c r="C585" s="116" t="s">
        <v>48</v>
      </c>
      <c r="D585" s="110" t="s">
        <v>330</v>
      </c>
      <c r="E585" s="120">
        <v>620</v>
      </c>
      <c r="F585" s="115">
        <v>14794.2</v>
      </c>
    </row>
    <row r="586" spans="1:8" s="106" customFormat="1" ht="15.75">
      <c r="A586" s="109" t="s">
        <v>56</v>
      </c>
      <c r="B586" s="116" t="s">
        <v>83</v>
      </c>
      <c r="C586" s="116" t="s">
        <v>48</v>
      </c>
      <c r="D586" s="110" t="s">
        <v>330</v>
      </c>
      <c r="E586" s="120">
        <v>620</v>
      </c>
      <c r="F586" s="115">
        <v>14794.2</v>
      </c>
    </row>
    <row r="587" spans="1:8" s="106" customFormat="1" ht="31.5">
      <c r="A587" s="109" t="s">
        <v>114</v>
      </c>
      <c r="B587" s="116" t="s">
        <v>83</v>
      </c>
      <c r="C587" s="116" t="s">
        <v>48</v>
      </c>
      <c r="D587" s="110" t="s">
        <v>330</v>
      </c>
      <c r="E587" s="120">
        <v>630</v>
      </c>
      <c r="F587" s="115">
        <v>303.5</v>
      </c>
    </row>
    <row r="588" spans="1:8" s="106" customFormat="1" ht="15.75">
      <c r="A588" s="109" t="s">
        <v>56</v>
      </c>
      <c r="B588" s="116" t="s">
        <v>83</v>
      </c>
      <c r="C588" s="116" t="s">
        <v>48</v>
      </c>
      <c r="D588" s="110" t="s">
        <v>330</v>
      </c>
      <c r="E588" s="120">
        <v>630</v>
      </c>
      <c r="F588" s="115">
        <v>303.5</v>
      </c>
    </row>
    <row r="589" spans="1:8" s="50" customFormat="1" ht="31.5">
      <c r="A589" s="109" t="s">
        <v>197</v>
      </c>
      <c r="B589" s="116" t="s">
        <v>83</v>
      </c>
      <c r="C589" s="116" t="s">
        <v>48</v>
      </c>
      <c r="D589" s="110" t="s">
        <v>23</v>
      </c>
      <c r="E589" s="22"/>
      <c r="F589" s="21">
        <f>SUM(F590,F605,F610)</f>
        <v>8384.51</v>
      </c>
    </row>
    <row r="590" spans="1:8" s="50" customFormat="1" ht="31.5">
      <c r="A590" s="109" t="s">
        <v>198</v>
      </c>
      <c r="B590" s="116" t="s">
        <v>83</v>
      </c>
      <c r="C590" s="116" t="s">
        <v>48</v>
      </c>
      <c r="D590" s="108" t="s">
        <v>199</v>
      </c>
      <c r="E590" s="22"/>
      <c r="F590" s="21">
        <f>SUM(F591,F596,F600)</f>
        <v>5078.53</v>
      </c>
    </row>
    <row r="591" spans="1:8" s="50" customFormat="1" ht="63">
      <c r="A591" s="109" t="s">
        <v>545</v>
      </c>
      <c r="B591" s="116" t="s">
        <v>83</v>
      </c>
      <c r="C591" s="116" t="s">
        <v>48</v>
      </c>
      <c r="D591" s="108" t="s">
        <v>200</v>
      </c>
      <c r="E591" s="22"/>
      <c r="F591" s="21">
        <f>SUM(F592)</f>
        <v>4775.53</v>
      </c>
    </row>
    <row r="592" spans="1:8" s="50" customFormat="1" ht="78.75">
      <c r="A592" s="109" t="s">
        <v>544</v>
      </c>
      <c r="B592" s="116" t="s">
        <v>83</v>
      </c>
      <c r="C592" s="116" t="s">
        <v>48</v>
      </c>
      <c r="D592" s="110" t="s">
        <v>201</v>
      </c>
      <c r="E592" s="22"/>
      <c r="F592" s="21">
        <f>SUM(F593)</f>
        <v>4775.53</v>
      </c>
    </row>
    <row r="593" spans="1:7" s="50" customFormat="1" ht="31.5">
      <c r="A593" s="114" t="s">
        <v>61</v>
      </c>
      <c r="B593" s="116" t="s">
        <v>83</v>
      </c>
      <c r="C593" s="116" t="s">
        <v>48</v>
      </c>
      <c r="D593" s="110" t="s">
        <v>201</v>
      </c>
      <c r="E593" s="7">
        <v>600</v>
      </c>
      <c r="F593" s="21">
        <f>SUM(F594,F595)</f>
        <v>4775.53</v>
      </c>
    </row>
    <row r="594" spans="1:7" s="50" customFormat="1" ht="15.75">
      <c r="A594" s="114" t="s">
        <v>62</v>
      </c>
      <c r="B594" s="116" t="s">
        <v>83</v>
      </c>
      <c r="C594" s="116" t="s">
        <v>48</v>
      </c>
      <c r="D594" s="110" t="s">
        <v>201</v>
      </c>
      <c r="E594" s="28">
        <v>610</v>
      </c>
      <c r="F594" s="115">
        <v>2906.64</v>
      </c>
    </row>
    <row r="595" spans="1:7" s="50" customFormat="1" ht="15.75">
      <c r="A595" s="114" t="s">
        <v>101</v>
      </c>
      <c r="B595" s="116" t="s">
        <v>83</v>
      </c>
      <c r="C595" s="116" t="s">
        <v>48</v>
      </c>
      <c r="D595" s="110" t="s">
        <v>201</v>
      </c>
      <c r="E595" s="28">
        <v>620</v>
      </c>
      <c r="F595" s="115">
        <v>1868.89</v>
      </c>
    </row>
    <row r="596" spans="1:7" s="50" customFormat="1" ht="63">
      <c r="A596" s="76" t="s">
        <v>546</v>
      </c>
      <c r="B596" s="22" t="s">
        <v>83</v>
      </c>
      <c r="C596" s="22" t="s">
        <v>48</v>
      </c>
      <c r="D596" s="110" t="s">
        <v>331</v>
      </c>
      <c r="E596" s="28"/>
      <c r="F596" s="21">
        <f>SUM(F597)</f>
        <v>68</v>
      </c>
      <c r="G596" s="57"/>
    </row>
    <row r="597" spans="1:7" s="50" customFormat="1" ht="47.25">
      <c r="A597" s="76" t="s">
        <v>332</v>
      </c>
      <c r="B597" s="22" t="s">
        <v>83</v>
      </c>
      <c r="C597" s="22" t="s">
        <v>48</v>
      </c>
      <c r="D597" s="110" t="s">
        <v>333</v>
      </c>
      <c r="E597" s="28"/>
      <c r="F597" s="21">
        <f>SUM(F598)</f>
        <v>68</v>
      </c>
    </row>
    <row r="598" spans="1:7" s="50" customFormat="1" ht="31.5">
      <c r="A598" s="75" t="s">
        <v>61</v>
      </c>
      <c r="B598" s="23" t="s">
        <v>83</v>
      </c>
      <c r="C598" s="22" t="s">
        <v>48</v>
      </c>
      <c r="D598" s="110" t="s">
        <v>333</v>
      </c>
      <c r="E598" s="7">
        <v>600</v>
      </c>
      <c r="F598" s="21">
        <f>SUM(F599,)</f>
        <v>68</v>
      </c>
    </row>
    <row r="599" spans="1:7" s="50" customFormat="1" ht="15.75">
      <c r="A599" s="75" t="s">
        <v>62</v>
      </c>
      <c r="B599" s="22" t="s">
        <v>83</v>
      </c>
      <c r="C599" s="22" t="s">
        <v>48</v>
      </c>
      <c r="D599" s="110" t="s">
        <v>333</v>
      </c>
      <c r="E599" s="28">
        <v>610</v>
      </c>
      <c r="F599" s="115">
        <v>68</v>
      </c>
    </row>
    <row r="600" spans="1:7" s="50" customFormat="1" ht="110.25">
      <c r="A600" s="74" t="s">
        <v>334</v>
      </c>
      <c r="B600" s="22" t="s">
        <v>83</v>
      </c>
      <c r="C600" s="25" t="s">
        <v>48</v>
      </c>
      <c r="D600" s="110" t="s">
        <v>335</v>
      </c>
      <c r="E600" s="28"/>
      <c r="F600" s="21">
        <f>SUM(F601)</f>
        <v>235</v>
      </c>
    </row>
    <row r="601" spans="1:7" s="50" customFormat="1" ht="78.75">
      <c r="A601" s="74" t="s">
        <v>336</v>
      </c>
      <c r="B601" s="22" t="s">
        <v>83</v>
      </c>
      <c r="C601" s="25" t="s">
        <v>48</v>
      </c>
      <c r="D601" s="110" t="s">
        <v>337</v>
      </c>
      <c r="E601" s="22"/>
      <c r="F601" s="21">
        <f>SUM(F602)</f>
        <v>235</v>
      </c>
    </row>
    <row r="602" spans="1:7" s="50" customFormat="1" ht="31.5">
      <c r="A602" s="75" t="s">
        <v>61</v>
      </c>
      <c r="B602" s="23" t="s">
        <v>83</v>
      </c>
      <c r="C602" s="22" t="s">
        <v>48</v>
      </c>
      <c r="D602" s="110" t="s">
        <v>337</v>
      </c>
      <c r="E602" s="7">
        <v>600</v>
      </c>
      <c r="F602" s="21">
        <f>SUM(F603,F604)</f>
        <v>235</v>
      </c>
    </row>
    <row r="603" spans="1:7" s="50" customFormat="1" ht="15.75">
      <c r="A603" s="75" t="s">
        <v>62</v>
      </c>
      <c r="B603" s="22" t="s">
        <v>83</v>
      </c>
      <c r="C603" s="22" t="s">
        <v>48</v>
      </c>
      <c r="D603" s="110" t="s">
        <v>337</v>
      </c>
      <c r="E603" s="28">
        <v>610</v>
      </c>
      <c r="F603" s="115">
        <v>167.83</v>
      </c>
    </row>
    <row r="604" spans="1:7" s="50" customFormat="1" ht="15.75">
      <c r="A604" s="75" t="s">
        <v>101</v>
      </c>
      <c r="B604" s="22" t="s">
        <v>83</v>
      </c>
      <c r="C604" s="22" t="s">
        <v>48</v>
      </c>
      <c r="D604" s="110" t="s">
        <v>337</v>
      </c>
      <c r="E604" s="28">
        <v>620</v>
      </c>
      <c r="F604" s="115">
        <v>67.17</v>
      </c>
    </row>
    <row r="605" spans="1:7" s="50" customFormat="1" ht="47.25">
      <c r="A605" s="74" t="s">
        <v>237</v>
      </c>
      <c r="B605" s="22" t="s">
        <v>83</v>
      </c>
      <c r="C605" s="22" t="s">
        <v>48</v>
      </c>
      <c r="D605" s="110" t="s">
        <v>238</v>
      </c>
      <c r="E605" s="28"/>
      <c r="F605" s="21">
        <f>SUM(F606)</f>
        <v>600</v>
      </c>
    </row>
    <row r="606" spans="1:7" s="50" customFormat="1" ht="47.25">
      <c r="A606" s="84" t="s">
        <v>239</v>
      </c>
      <c r="B606" s="22" t="s">
        <v>83</v>
      </c>
      <c r="C606" s="22" t="s">
        <v>48</v>
      </c>
      <c r="D606" s="110" t="s">
        <v>240</v>
      </c>
      <c r="E606" s="28"/>
      <c r="F606" s="21">
        <f>SUM(F607)</f>
        <v>600</v>
      </c>
    </row>
    <row r="607" spans="1:7" s="50" customFormat="1" ht="31.5">
      <c r="A607" s="84" t="s">
        <v>264</v>
      </c>
      <c r="B607" s="22" t="s">
        <v>83</v>
      </c>
      <c r="C607" s="22" t="s">
        <v>48</v>
      </c>
      <c r="D607" s="110" t="s">
        <v>265</v>
      </c>
      <c r="E607" s="28"/>
      <c r="F607" s="21">
        <f>SUM(F608)</f>
        <v>600</v>
      </c>
    </row>
    <row r="608" spans="1:7" s="50" customFormat="1" ht="31.5">
      <c r="A608" s="75" t="s">
        <v>61</v>
      </c>
      <c r="B608" s="22" t="s">
        <v>83</v>
      </c>
      <c r="C608" s="22" t="s">
        <v>48</v>
      </c>
      <c r="D608" s="110" t="s">
        <v>265</v>
      </c>
      <c r="E608" s="7">
        <v>600</v>
      </c>
      <c r="F608" s="21">
        <f>SUM(F609)</f>
        <v>600</v>
      </c>
    </row>
    <row r="609" spans="1:7" s="50" customFormat="1" ht="15.75">
      <c r="A609" s="75" t="s">
        <v>62</v>
      </c>
      <c r="B609" s="22" t="s">
        <v>83</v>
      </c>
      <c r="C609" s="22" t="s">
        <v>48</v>
      </c>
      <c r="D609" s="110" t="s">
        <v>265</v>
      </c>
      <c r="E609" s="28">
        <v>610</v>
      </c>
      <c r="F609" s="21">
        <v>600</v>
      </c>
    </row>
    <row r="610" spans="1:7" s="50" customFormat="1" ht="15.75">
      <c r="A610" s="109" t="s">
        <v>202</v>
      </c>
      <c r="B610" s="116" t="s">
        <v>83</v>
      </c>
      <c r="C610" s="116" t="s">
        <v>48</v>
      </c>
      <c r="D610" s="110" t="s">
        <v>203</v>
      </c>
      <c r="E610" s="28"/>
      <c r="F610" s="21">
        <f>SUM(F611)</f>
        <v>2705.98</v>
      </c>
    </row>
    <row r="611" spans="1:7" s="50" customFormat="1" ht="31.5">
      <c r="A611" s="114" t="s">
        <v>204</v>
      </c>
      <c r="B611" s="116" t="s">
        <v>83</v>
      </c>
      <c r="C611" s="116" t="s">
        <v>48</v>
      </c>
      <c r="D611" s="110" t="s">
        <v>205</v>
      </c>
      <c r="E611" s="28"/>
      <c r="F611" s="21">
        <f>SUM(F612)</f>
        <v>2705.98</v>
      </c>
    </row>
    <row r="612" spans="1:7" s="50" customFormat="1" ht="31.5">
      <c r="A612" s="114" t="s">
        <v>206</v>
      </c>
      <c r="B612" s="116" t="s">
        <v>83</v>
      </c>
      <c r="C612" s="116" t="s">
        <v>48</v>
      </c>
      <c r="D612" s="110" t="s">
        <v>207</v>
      </c>
      <c r="E612" s="28"/>
      <c r="F612" s="21">
        <f>SUM(F613)</f>
        <v>2705.98</v>
      </c>
    </row>
    <row r="613" spans="1:7" s="50" customFormat="1" ht="31.5">
      <c r="A613" s="114" t="s">
        <v>61</v>
      </c>
      <c r="B613" s="116" t="s">
        <v>83</v>
      </c>
      <c r="C613" s="116" t="s">
        <v>48</v>
      </c>
      <c r="D613" s="110" t="s">
        <v>207</v>
      </c>
      <c r="E613" s="7">
        <v>600</v>
      </c>
      <c r="F613" s="21">
        <f>SUM(F614,F615)</f>
        <v>2705.98</v>
      </c>
    </row>
    <row r="614" spans="1:7" s="50" customFormat="1" ht="15.75">
      <c r="A614" s="114" t="s">
        <v>62</v>
      </c>
      <c r="B614" s="116" t="s">
        <v>83</v>
      </c>
      <c r="C614" s="116" t="s">
        <v>48</v>
      </c>
      <c r="D614" s="110" t="s">
        <v>207</v>
      </c>
      <c r="E614" s="28">
        <v>610</v>
      </c>
      <c r="F614" s="115">
        <v>1531.28</v>
      </c>
    </row>
    <row r="615" spans="1:7" s="50" customFormat="1" ht="15.75">
      <c r="A615" s="114" t="s">
        <v>101</v>
      </c>
      <c r="B615" s="116" t="s">
        <v>83</v>
      </c>
      <c r="C615" s="116" t="s">
        <v>48</v>
      </c>
      <c r="D615" s="110" t="s">
        <v>207</v>
      </c>
      <c r="E615" s="28">
        <v>620</v>
      </c>
      <c r="F615" s="115">
        <v>1174.7</v>
      </c>
    </row>
    <row r="616" spans="1:7" s="106" customFormat="1" ht="15.75">
      <c r="A616" s="109" t="s">
        <v>298</v>
      </c>
      <c r="B616" s="118" t="s">
        <v>83</v>
      </c>
      <c r="C616" s="119" t="s">
        <v>48</v>
      </c>
      <c r="D616" s="110" t="s">
        <v>24</v>
      </c>
      <c r="E616" s="120"/>
      <c r="F616" s="115">
        <f t="shared" ref="F616:F619" si="30">SUM(F617,)</f>
        <v>44938.38</v>
      </c>
      <c r="G616" s="115"/>
    </row>
    <row r="617" spans="1:7" s="106" customFormat="1" ht="15.75">
      <c r="A617" s="109" t="s">
        <v>338</v>
      </c>
      <c r="B617" s="118" t="s">
        <v>83</v>
      </c>
      <c r="C617" s="119" t="s">
        <v>48</v>
      </c>
      <c r="D617" s="110" t="s">
        <v>25</v>
      </c>
      <c r="E617" s="119"/>
      <c r="F617" s="115">
        <f t="shared" si="30"/>
        <v>44938.38</v>
      </c>
      <c r="G617" s="115"/>
    </row>
    <row r="618" spans="1:7" s="106" customFormat="1" ht="47.25">
      <c r="A618" s="97" t="s">
        <v>339</v>
      </c>
      <c r="B618" s="118" t="s">
        <v>83</v>
      </c>
      <c r="C618" s="119" t="s">
        <v>48</v>
      </c>
      <c r="D618" s="110" t="s">
        <v>340</v>
      </c>
      <c r="E618" s="119"/>
      <c r="F618" s="115">
        <f t="shared" si="30"/>
        <v>44938.38</v>
      </c>
      <c r="G618" s="115"/>
    </row>
    <row r="619" spans="1:7" s="106" customFormat="1" ht="78.75">
      <c r="A619" s="97" t="s">
        <v>341</v>
      </c>
      <c r="B619" s="118" t="s">
        <v>83</v>
      </c>
      <c r="C619" s="119" t="s">
        <v>48</v>
      </c>
      <c r="D619" s="110" t="s">
        <v>342</v>
      </c>
      <c r="E619" s="119"/>
      <c r="F619" s="115">
        <f t="shared" si="30"/>
        <v>44938.38</v>
      </c>
      <c r="G619" s="115"/>
    </row>
    <row r="620" spans="1:7" s="106" customFormat="1" ht="31.5">
      <c r="A620" s="114" t="s">
        <v>61</v>
      </c>
      <c r="B620" s="118" t="s">
        <v>83</v>
      </c>
      <c r="C620" s="119" t="s">
        <v>48</v>
      </c>
      <c r="D620" s="110" t="s">
        <v>342</v>
      </c>
      <c r="E620" s="113">
        <v>600</v>
      </c>
      <c r="F620" s="115">
        <f>SUM(F621,)</f>
        <v>44938.38</v>
      </c>
    </row>
    <row r="621" spans="1:7" s="106" customFormat="1" ht="15.75">
      <c r="A621" s="114" t="s">
        <v>62</v>
      </c>
      <c r="B621" s="116" t="s">
        <v>83</v>
      </c>
      <c r="C621" s="116" t="s">
        <v>48</v>
      </c>
      <c r="D621" s="110" t="s">
        <v>342</v>
      </c>
      <c r="E621" s="120">
        <v>610</v>
      </c>
      <c r="F621" s="115">
        <v>44938.38</v>
      </c>
    </row>
    <row r="622" spans="1:7" s="130" customFormat="1" ht="31.5">
      <c r="A622" s="114" t="s">
        <v>408</v>
      </c>
      <c r="B622" s="120" t="s">
        <v>83</v>
      </c>
      <c r="C622" s="116" t="s">
        <v>48</v>
      </c>
      <c r="D622" s="110" t="s">
        <v>409</v>
      </c>
      <c r="E622" s="120"/>
      <c r="F622" s="115">
        <f t="shared" ref="F622:F630" si="31">SUM(F623)</f>
        <v>22051.59</v>
      </c>
    </row>
    <row r="623" spans="1:7" s="130" customFormat="1" ht="31.5">
      <c r="A623" s="109" t="s">
        <v>419</v>
      </c>
      <c r="B623" s="120" t="s">
        <v>83</v>
      </c>
      <c r="C623" s="116" t="s">
        <v>48</v>
      </c>
      <c r="D623" s="110" t="s">
        <v>420</v>
      </c>
      <c r="E623" s="119"/>
      <c r="F623" s="115">
        <f t="shared" si="31"/>
        <v>22051.59</v>
      </c>
    </row>
    <row r="624" spans="1:7" s="106" customFormat="1" ht="31.5">
      <c r="A624" s="109" t="s">
        <v>423</v>
      </c>
      <c r="B624" s="120" t="s">
        <v>83</v>
      </c>
      <c r="C624" s="116" t="s">
        <v>48</v>
      </c>
      <c r="D624" s="110" t="s">
        <v>424</v>
      </c>
      <c r="E624" s="119"/>
      <c r="F624" s="115">
        <f t="shared" si="31"/>
        <v>22051.59</v>
      </c>
      <c r="G624" s="115"/>
    </row>
    <row r="625" spans="1:7" s="106" customFormat="1" ht="15.75">
      <c r="A625" s="109" t="s">
        <v>563</v>
      </c>
      <c r="B625" s="120" t="s">
        <v>83</v>
      </c>
      <c r="C625" s="116" t="s">
        <v>48</v>
      </c>
      <c r="D625" s="110" t="s">
        <v>564</v>
      </c>
      <c r="E625" s="119"/>
      <c r="F625" s="115">
        <f>SUM(F626,F629)</f>
        <v>22051.59</v>
      </c>
      <c r="G625" s="115"/>
    </row>
    <row r="626" spans="1:7" s="106" customFormat="1" ht="31.5">
      <c r="A626" s="114" t="s">
        <v>600</v>
      </c>
      <c r="B626" s="120" t="s">
        <v>83</v>
      </c>
      <c r="C626" s="116" t="s">
        <v>48</v>
      </c>
      <c r="D626" s="110" t="s">
        <v>601</v>
      </c>
      <c r="E626" s="119"/>
      <c r="F626" s="115">
        <f t="shared" si="31"/>
        <v>21855.66</v>
      </c>
      <c r="G626" s="115"/>
    </row>
    <row r="627" spans="1:7" s="106" customFormat="1" ht="31.5">
      <c r="A627" s="112" t="s">
        <v>120</v>
      </c>
      <c r="B627" s="120" t="s">
        <v>83</v>
      </c>
      <c r="C627" s="116" t="s">
        <v>48</v>
      </c>
      <c r="D627" s="110" t="s">
        <v>601</v>
      </c>
      <c r="E627" s="119">
        <v>400</v>
      </c>
      <c r="F627" s="115">
        <f t="shared" si="31"/>
        <v>21855.66</v>
      </c>
      <c r="G627" s="115"/>
    </row>
    <row r="628" spans="1:7" s="106" customFormat="1" ht="15.75">
      <c r="A628" s="84" t="s">
        <v>135</v>
      </c>
      <c r="B628" s="120" t="s">
        <v>83</v>
      </c>
      <c r="C628" s="116" t="s">
        <v>48</v>
      </c>
      <c r="D628" s="110" t="s">
        <v>601</v>
      </c>
      <c r="E628" s="119">
        <v>410</v>
      </c>
      <c r="F628" s="115">
        <v>21855.66</v>
      </c>
      <c r="G628" s="115"/>
    </row>
    <row r="629" spans="1:7" s="106" customFormat="1" ht="47.25">
      <c r="A629" s="114" t="s">
        <v>602</v>
      </c>
      <c r="B629" s="120" t="s">
        <v>83</v>
      </c>
      <c r="C629" s="116" t="s">
        <v>48</v>
      </c>
      <c r="D629" s="110" t="s">
        <v>603</v>
      </c>
      <c r="E629" s="119"/>
      <c r="F629" s="115">
        <f t="shared" si="31"/>
        <v>195.93</v>
      </c>
      <c r="G629" s="115"/>
    </row>
    <row r="630" spans="1:7" s="106" customFormat="1" ht="31.5">
      <c r="A630" s="112" t="s">
        <v>120</v>
      </c>
      <c r="B630" s="120" t="s">
        <v>83</v>
      </c>
      <c r="C630" s="116" t="s">
        <v>48</v>
      </c>
      <c r="D630" s="110" t="s">
        <v>603</v>
      </c>
      <c r="E630" s="119">
        <v>400</v>
      </c>
      <c r="F630" s="115">
        <f t="shared" si="31"/>
        <v>195.93</v>
      </c>
      <c r="G630" s="115"/>
    </row>
    <row r="631" spans="1:7" s="106" customFormat="1" ht="15.75">
      <c r="A631" s="84" t="s">
        <v>135</v>
      </c>
      <c r="B631" s="120" t="s">
        <v>83</v>
      </c>
      <c r="C631" s="116" t="s">
        <v>48</v>
      </c>
      <c r="D631" s="110" t="s">
        <v>603</v>
      </c>
      <c r="E631" s="119">
        <v>410</v>
      </c>
      <c r="F631" s="115">
        <v>195.93</v>
      </c>
      <c r="G631" s="115"/>
    </row>
    <row r="632" spans="1:7" s="50" customFormat="1" ht="15.75">
      <c r="A632" s="75" t="s">
        <v>111</v>
      </c>
      <c r="B632" s="22" t="s">
        <v>83</v>
      </c>
      <c r="C632" s="22" t="s">
        <v>68</v>
      </c>
      <c r="D632" s="49"/>
      <c r="E632" s="28"/>
      <c r="F632" s="21">
        <f>SUM(F633,F639,F650)</f>
        <v>168008.07</v>
      </c>
    </row>
    <row r="633" spans="1:7" s="106" customFormat="1" ht="15.75">
      <c r="A633" s="109" t="s">
        <v>159</v>
      </c>
      <c r="B633" s="116" t="s">
        <v>83</v>
      </c>
      <c r="C633" s="116" t="s">
        <v>68</v>
      </c>
      <c r="D633" s="110" t="s">
        <v>11</v>
      </c>
      <c r="E633" s="117"/>
      <c r="F633" s="115">
        <f>SUM(F634,)</f>
        <v>6100</v>
      </c>
    </row>
    <row r="634" spans="1:7" s="106" customFormat="1" ht="31.5">
      <c r="A634" s="114" t="s">
        <v>550</v>
      </c>
      <c r="B634" s="116" t="s">
        <v>83</v>
      </c>
      <c r="C634" s="116" t="s">
        <v>68</v>
      </c>
      <c r="D634" s="110" t="s">
        <v>14</v>
      </c>
      <c r="E634" s="119"/>
      <c r="F634" s="115">
        <f>SUM(F635,)</f>
        <v>6100</v>
      </c>
    </row>
    <row r="635" spans="1:7" s="106" customFormat="1" ht="31.5">
      <c r="A635" s="114" t="s">
        <v>553</v>
      </c>
      <c r="B635" s="116" t="s">
        <v>83</v>
      </c>
      <c r="C635" s="116" t="s">
        <v>68</v>
      </c>
      <c r="D635" s="110" t="s">
        <v>551</v>
      </c>
      <c r="E635" s="119"/>
      <c r="F635" s="115">
        <f>SUM(F636,)</f>
        <v>6100</v>
      </c>
    </row>
    <row r="636" spans="1:7" s="106" customFormat="1" ht="15.75">
      <c r="A636" s="84" t="s">
        <v>343</v>
      </c>
      <c r="B636" s="116" t="s">
        <v>83</v>
      </c>
      <c r="C636" s="116" t="s">
        <v>68</v>
      </c>
      <c r="D636" s="110" t="s">
        <v>552</v>
      </c>
      <c r="E636" s="119"/>
      <c r="F636" s="115">
        <f>SUM(F637,)</f>
        <v>6100</v>
      </c>
    </row>
    <row r="637" spans="1:7" s="106" customFormat="1" ht="31.5">
      <c r="A637" s="114" t="s">
        <v>61</v>
      </c>
      <c r="B637" s="117" t="s">
        <v>83</v>
      </c>
      <c r="C637" s="116" t="s">
        <v>68</v>
      </c>
      <c r="D637" s="110" t="s">
        <v>552</v>
      </c>
      <c r="E637" s="113">
        <v>600</v>
      </c>
      <c r="F637" s="115">
        <f>SUM(F638,)</f>
        <v>6100</v>
      </c>
    </row>
    <row r="638" spans="1:7" s="106" customFormat="1" ht="15.75">
      <c r="A638" s="114" t="s">
        <v>101</v>
      </c>
      <c r="B638" s="118" t="s">
        <v>83</v>
      </c>
      <c r="C638" s="116" t="s">
        <v>68</v>
      </c>
      <c r="D638" s="110" t="s">
        <v>552</v>
      </c>
      <c r="E638" s="120">
        <v>620</v>
      </c>
      <c r="F638" s="115">
        <v>6100</v>
      </c>
    </row>
    <row r="639" spans="1:7" s="106" customFormat="1" ht="15.75">
      <c r="A639" s="109" t="s">
        <v>166</v>
      </c>
      <c r="B639" s="116" t="s">
        <v>83</v>
      </c>
      <c r="C639" s="116" t="s">
        <v>68</v>
      </c>
      <c r="D639" s="110" t="s">
        <v>15</v>
      </c>
      <c r="E639" s="119"/>
      <c r="F639" s="115">
        <f t="shared" ref="F639" si="32">SUM(F640)</f>
        <v>157355.37</v>
      </c>
    </row>
    <row r="640" spans="1:7" s="106" customFormat="1" ht="31.5">
      <c r="A640" s="109" t="s">
        <v>5</v>
      </c>
      <c r="B640" s="116" t="s">
        <v>83</v>
      </c>
      <c r="C640" s="116" t="s">
        <v>68</v>
      </c>
      <c r="D640" s="108" t="s">
        <v>344</v>
      </c>
      <c r="E640" s="120"/>
      <c r="F640" s="115">
        <f>SUM(F641,F646)</f>
        <v>157355.37</v>
      </c>
    </row>
    <row r="641" spans="1:7" s="106" customFormat="1" ht="31.5">
      <c r="A641" s="109" t="s">
        <v>345</v>
      </c>
      <c r="B641" s="116" t="s">
        <v>83</v>
      </c>
      <c r="C641" s="116" t="s">
        <v>68</v>
      </c>
      <c r="D641" s="110" t="s">
        <v>528</v>
      </c>
      <c r="E641" s="131"/>
      <c r="F641" s="115">
        <f>SUM(F642)</f>
        <v>151635.37</v>
      </c>
      <c r="G641" s="115"/>
    </row>
    <row r="642" spans="1:7" s="106" customFormat="1" ht="47.25">
      <c r="A642" s="111" t="s">
        <v>346</v>
      </c>
      <c r="B642" s="116" t="s">
        <v>83</v>
      </c>
      <c r="C642" s="116" t="s">
        <v>68</v>
      </c>
      <c r="D642" s="110" t="s">
        <v>529</v>
      </c>
      <c r="E642" s="116"/>
      <c r="F642" s="115">
        <f>SUM(F643)</f>
        <v>151635.37</v>
      </c>
      <c r="G642" s="115"/>
    </row>
    <row r="643" spans="1:7" s="106" customFormat="1" ht="31.5">
      <c r="A643" s="114" t="s">
        <v>61</v>
      </c>
      <c r="B643" s="116" t="s">
        <v>83</v>
      </c>
      <c r="C643" s="116" t="s">
        <v>68</v>
      </c>
      <c r="D643" s="110" t="s">
        <v>529</v>
      </c>
      <c r="E643" s="113">
        <v>600</v>
      </c>
      <c r="F643" s="115">
        <f>SUM(F644,F645)</f>
        <v>151635.37</v>
      </c>
      <c r="G643" s="115"/>
    </row>
    <row r="644" spans="1:7" s="106" customFormat="1" ht="15.75">
      <c r="A644" s="114" t="s">
        <v>62</v>
      </c>
      <c r="B644" s="116" t="s">
        <v>83</v>
      </c>
      <c r="C644" s="116" t="s">
        <v>68</v>
      </c>
      <c r="D644" s="110" t="s">
        <v>529</v>
      </c>
      <c r="E644" s="120">
        <v>610</v>
      </c>
      <c r="F644" s="115">
        <v>76296.39</v>
      </c>
      <c r="G644" s="115"/>
    </row>
    <row r="645" spans="1:7" s="106" customFormat="1" ht="15.75">
      <c r="A645" s="114" t="s">
        <v>101</v>
      </c>
      <c r="B645" s="116" t="s">
        <v>83</v>
      </c>
      <c r="C645" s="116" t="s">
        <v>68</v>
      </c>
      <c r="D645" s="110" t="s">
        <v>529</v>
      </c>
      <c r="E645" s="120">
        <v>620</v>
      </c>
      <c r="F645" s="115">
        <v>75338.98</v>
      </c>
      <c r="G645" s="115"/>
    </row>
    <row r="646" spans="1:7" s="106" customFormat="1" ht="15.75">
      <c r="A646" s="109" t="s">
        <v>141</v>
      </c>
      <c r="B646" s="116" t="s">
        <v>83</v>
      </c>
      <c r="C646" s="116" t="s">
        <v>68</v>
      </c>
      <c r="D646" s="108" t="s">
        <v>347</v>
      </c>
      <c r="E646" s="120"/>
      <c r="F646" s="115">
        <f>SUM(F647)</f>
        <v>5720</v>
      </c>
    </row>
    <row r="647" spans="1:7" s="106" customFormat="1" ht="47.25">
      <c r="A647" s="111" t="s">
        <v>348</v>
      </c>
      <c r="B647" s="117" t="s">
        <v>83</v>
      </c>
      <c r="C647" s="116" t="s">
        <v>68</v>
      </c>
      <c r="D647" s="108" t="s">
        <v>349</v>
      </c>
      <c r="E647" s="116"/>
      <c r="F647" s="115">
        <f>SUM(F648)</f>
        <v>5720</v>
      </c>
    </row>
    <row r="648" spans="1:7" s="106" customFormat="1" ht="31.5">
      <c r="A648" s="114" t="s">
        <v>61</v>
      </c>
      <c r="B648" s="117" t="s">
        <v>83</v>
      </c>
      <c r="C648" s="116" t="s">
        <v>68</v>
      </c>
      <c r="D648" s="108" t="s">
        <v>349</v>
      </c>
      <c r="E648" s="113">
        <v>600</v>
      </c>
      <c r="F648" s="115">
        <f>SUM(F649)</f>
        <v>5720</v>
      </c>
    </row>
    <row r="649" spans="1:7" s="106" customFormat="1" ht="15.75">
      <c r="A649" s="114" t="s">
        <v>101</v>
      </c>
      <c r="B649" s="118" t="s">
        <v>83</v>
      </c>
      <c r="C649" s="116" t="s">
        <v>68</v>
      </c>
      <c r="D649" s="108" t="s">
        <v>349</v>
      </c>
      <c r="E649" s="120">
        <v>620</v>
      </c>
      <c r="F649" s="115">
        <v>5720</v>
      </c>
    </row>
    <row r="650" spans="1:7" s="106" customFormat="1" ht="31.5">
      <c r="A650" s="109" t="s">
        <v>197</v>
      </c>
      <c r="B650" s="118" t="s">
        <v>83</v>
      </c>
      <c r="C650" s="116" t="s">
        <v>68</v>
      </c>
      <c r="D650" s="110" t="s">
        <v>23</v>
      </c>
      <c r="E650" s="116"/>
      <c r="F650" s="115">
        <f>SUM(F651,F657)</f>
        <v>4552.7</v>
      </c>
    </row>
    <row r="651" spans="1:7" s="106" customFormat="1" ht="31.5">
      <c r="A651" s="109" t="s">
        <v>198</v>
      </c>
      <c r="B651" s="118" t="s">
        <v>83</v>
      </c>
      <c r="C651" s="116" t="s">
        <v>68</v>
      </c>
      <c r="D651" s="108" t="s">
        <v>199</v>
      </c>
      <c r="E651" s="116"/>
      <c r="F651" s="115">
        <f>SUM(F652)</f>
        <v>4034.74</v>
      </c>
    </row>
    <row r="652" spans="1:7" s="106" customFormat="1" ht="63">
      <c r="A652" s="109" t="s">
        <v>545</v>
      </c>
      <c r="B652" s="118" t="s">
        <v>83</v>
      </c>
      <c r="C652" s="116" t="s">
        <v>68</v>
      </c>
      <c r="D652" s="108" t="s">
        <v>200</v>
      </c>
      <c r="E652" s="116"/>
      <c r="F652" s="115">
        <f>SUM(F653)</f>
        <v>4034.74</v>
      </c>
    </row>
    <row r="653" spans="1:7" s="106" customFormat="1" ht="78.75">
      <c r="A653" s="109" t="s">
        <v>544</v>
      </c>
      <c r="B653" s="118" t="s">
        <v>83</v>
      </c>
      <c r="C653" s="116" t="s">
        <v>68</v>
      </c>
      <c r="D653" s="110" t="s">
        <v>201</v>
      </c>
      <c r="E653" s="116"/>
      <c r="F653" s="115">
        <f>SUM(F654)</f>
        <v>4034.74</v>
      </c>
    </row>
    <row r="654" spans="1:7" s="106" customFormat="1" ht="31.5">
      <c r="A654" s="114" t="s">
        <v>61</v>
      </c>
      <c r="B654" s="118" t="s">
        <v>83</v>
      </c>
      <c r="C654" s="116" t="s">
        <v>68</v>
      </c>
      <c r="D654" s="110" t="s">
        <v>201</v>
      </c>
      <c r="E654" s="113">
        <v>600</v>
      </c>
      <c r="F654" s="115">
        <f>SUM(F655,F656)</f>
        <v>4034.74</v>
      </c>
    </row>
    <row r="655" spans="1:7" s="106" customFormat="1" ht="15.75">
      <c r="A655" s="114" t="s">
        <v>62</v>
      </c>
      <c r="B655" s="118" t="s">
        <v>83</v>
      </c>
      <c r="C655" s="116" t="s">
        <v>68</v>
      </c>
      <c r="D655" s="110" t="s">
        <v>201</v>
      </c>
      <c r="E655" s="120">
        <v>610</v>
      </c>
      <c r="F655" s="115">
        <v>251.74</v>
      </c>
    </row>
    <row r="656" spans="1:7" s="106" customFormat="1" ht="15.75">
      <c r="A656" s="114" t="s">
        <v>101</v>
      </c>
      <c r="B656" s="118" t="s">
        <v>83</v>
      </c>
      <c r="C656" s="116" t="s">
        <v>68</v>
      </c>
      <c r="D656" s="110" t="s">
        <v>201</v>
      </c>
      <c r="E656" s="120">
        <v>620</v>
      </c>
      <c r="F656" s="115">
        <v>3783</v>
      </c>
    </row>
    <row r="657" spans="1:6" s="106" customFormat="1" ht="15.75">
      <c r="A657" s="109" t="s">
        <v>202</v>
      </c>
      <c r="B657" s="116" t="s">
        <v>83</v>
      </c>
      <c r="C657" s="116" t="s">
        <v>68</v>
      </c>
      <c r="D657" s="110" t="s">
        <v>203</v>
      </c>
      <c r="E657" s="120"/>
      <c r="F657" s="115">
        <f>SUM(F658)</f>
        <v>517.96</v>
      </c>
    </row>
    <row r="658" spans="1:6" s="106" customFormat="1" ht="31.5">
      <c r="A658" s="114" t="s">
        <v>204</v>
      </c>
      <c r="B658" s="116" t="s">
        <v>83</v>
      </c>
      <c r="C658" s="116" t="s">
        <v>68</v>
      </c>
      <c r="D658" s="110" t="s">
        <v>205</v>
      </c>
      <c r="E658" s="120"/>
      <c r="F658" s="115">
        <f>SUM(F659)</f>
        <v>517.96</v>
      </c>
    </row>
    <row r="659" spans="1:6" s="106" customFormat="1" ht="31.5">
      <c r="A659" s="114" t="s">
        <v>206</v>
      </c>
      <c r="B659" s="116" t="s">
        <v>83</v>
      </c>
      <c r="C659" s="116" t="s">
        <v>68</v>
      </c>
      <c r="D659" s="110" t="s">
        <v>207</v>
      </c>
      <c r="E659" s="120"/>
      <c r="F659" s="115">
        <f>SUM(F660)</f>
        <v>517.96</v>
      </c>
    </row>
    <row r="660" spans="1:6" s="106" customFormat="1" ht="31.5">
      <c r="A660" s="114" t="s">
        <v>61</v>
      </c>
      <c r="B660" s="116" t="s">
        <v>83</v>
      </c>
      <c r="C660" s="116" t="s">
        <v>68</v>
      </c>
      <c r="D660" s="110" t="s">
        <v>207</v>
      </c>
      <c r="E660" s="113">
        <v>600</v>
      </c>
      <c r="F660" s="115">
        <f>SUM(F661,F662)</f>
        <v>517.96</v>
      </c>
    </row>
    <row r="661" spans="1:6" s="106" customFormat="1" ht="15.75">
      <c r="A661" s="114" t="s">
        <v>62</v>
      </c>
      <c r="B661" s="116" t="s">
        <v>83</v>
      </c>
      <c r="C661" s="116" t="s">
        <v>68</v>
      </c>
      <c r="D661" s="110" t="s">
        <v>207</v>
      </c>
      <c r="E661" s="120">
        <v>610</v>
      </c>
      <c r="F661" s="115">
        <v>282.76</v>
      </c>
    </row>
    <row r="662" spans="1:6" s="106" customFormat="1" ht="15.75">
      <c r="A662" s="114" t="s">
        <v>101</v>
      </c>
      <c r="B662" s="116" t="s">
        <v>83</v>
      </c>
      <c r="C662" s="116" t="s">
        <v>68</v>
      </c>
      <c r="D662" s="110" t="s">
        <v>207</v>
      </c>
      <c r="E662" s="120">
        <v>620</v>
      </c>
      <c r="F662" s="115">
        <v>235.2</v>
      </c>
    </row>
    <row r="663" spans="1:6" s="50" customFormat="1" ht="15.75">
      <c r="A663" s="77" t="s">
        <v>112</v>
      </c>
      <c r="B663" s="22" t="s">
        <v>83</v>
      </c>
      <c r="C663" s="22" t="s">
        <v>83</v>
      </c>
      <c r="D663" s="23"/>
      <c r="E663" s="22"/>
      <c r="F663" s="21">
        <f>SUM(F664,F675)</f>
        <v>15923.720000000001</v>
      </c>
    </row>
    <row r="664" spans="1:6" s="106" customFormat="1" ht="31.5">
      <c r="A664" s="109" t="s">
        <v>197</v>
      </c>
      <c r="B664" s="118" t="s">
        <v>83</v>
      </c>
      <c r="C664" s="116" t="s">
        <v>83</v>
      </c>
      <c r="D664" s="110" t="s">
        <v>23</v>
      </c>
      <c r="E664" s="116"/>
      <c r="F664" s="115">
        <f>SUM(F665,F671)</f>
        <v>345.6</v>
      </c>
    </row>
    <row r="665" spans="1:6" s="106" customFormat="1" ht="31.5">
      <c r="A665" s="109" t="s">
        <v>198</v>
      </c>
      <c r="B665" s="118" t="s">
        <v>83</v>
      </c>
      <c r="C665" s="116" t="s">
        <v>83</v>
      </c>
      <c r="D665" s="108" t="s">
        <v>199</v>
      </c>
      <c r="E665" s="116"/>
      <c r="F665" s="115">
        <f>SUM(F666)</f>
        <v>264</v>
      </c>
    </row>
    <row r="666" spans="1:6" s="106" customFormat="1" ht="63">
      <c r="A666" s="109" t="s">
        <v>545</v>
      </c>
      <c r="B666" s="118" t="s">
        <v>83</v>
      </c>
      <c r="C666" s="116" t="s">
        <v>83</v>
      </c>
      <c r="D666" s="108" t="s">
        <v>200</v>
      </c>
      <c r="E666" s="116"/>
      <c r="F666" s="115">
        <f>SUM(F667)</f>
        <v>264</v>
      </c>
    </row>
    <row r="667" spans="1:6" s="106" customFormat="1" ht="78.75">
      <c r="A667" s="109" t="s">
        <v>544</v>
      </c>
      <c r="B667" s="118" t="s">
        <v>83</v>
      </c>
      <c r="C667" s="116" t="s">
        <v>83</v>
      </c>
      <c r="D667" s="110" t="s">
        <v>201</v>
      </c>
      <c r="E667" s="116"/>
      <c r="F667" s="115">
        <f>SUM(F668)</f>
        <v>264</v>
      </c>
    </row>
    <row r="668" spans="1:6" s="106" customFormat="1" ht="31.5">
      <c r="A668" s="114" t="s">
        <v>61</v>
      </c>
      <c r="B668" s="118" t="s">
        <v>83</v>
      </c>
      <c r="C668" s="116" t="s">
        <v>83</v>
      </c>
      <c r="D668" s="110" t="s">
        <v>201</v>
      </c>
      <c r="E668" s="113">
        <v>600</v>
      </c>
      <c r="F668" s="115">
        <f>SUM(F669,)</f>
        <v>264</v>
      </c>
    </row>
    <row r="669" spans="1:6" s="106" customFormat="1" ht="15.75">
      <c r="A669" s="114" t="s">
        <v>62</v>
      </c>
      <c r="B669" s="118" t="s">
        <v>83</v>
      </c>
      <c r="C669" s="116" t="s">
        <v>83</v>
      </c>
      <c r="D669" s="110" t="s">
        <v>201</v>
      </c>
      <c r="E669" s="120">
        <v>610</v>
      </c>
      <c r="F669" s="115">
        <v>264</v>
      </c>
    </row>
    <row r="670" spans="1:6" s="106" customFormat="1" ht="15.75">
      <c r="A670" s="109" t="s">
        <v>202</v>
      </c>
      <c r="B670" s="116" t="s">
        <v>83</v>
      </c>
      <c r="C670" s="116" t="s">
        <v>83</v>
      </c>
      <c r="D670" s="110" t="s">
        <v>203</v>
      </c>
      <c r="E670" s="120"/>
      <c r="F670" s="115">
        <f>SUM(F671)</f>
        <v>81.599999999999994</v>
      </c>
    </row>
    <row r="671" spans="1:6" s="106" customFormat="1" ht="31.5">
      <c r="A671" s="114" t="s">
        <v>204</v>
      </c>
      <c r="B671" s="116" t="s">
        <v>83</v>
      </c>
      <c r="C671" s="116" t="s">
        <v>83</v>
      </c>
      <c r="D671" s="110" t="s">
        <v>205</v>
      </c>
      <c r="E671" s="120"/>
      <c r="F671" s="115">
        <f>SUM(F672)</f>
        <v>81.599999999999994</v>
      </c>
    </row>
    <row r="672" spans="1:6" s="106" customFormat="1" ht="31.5">
      <c r="A672" s="114" t="s">
        <v>206</v>
      </c>
      <c r="B672" s="116" t="s">
        <v>83</v>
      </c>
      <c r="C672" s="116" t="s">
        <v>83</v>
      </c>
      <c r="D672" s="110" t="s">
        <v>207</v>
      </c>
      <c r="E672" s="120"/>
      <c r="F672" s="115">
        <f>SUM(F673)</f>
        <v>81.599999999999994</v>
      </c>
    </row>
    <row r="673" spans="1:6" s="106" customFormat="1" ht="31.5">
      <c r="A673" s="114" t="s">
        <v>61</v>
      </c>
      <c r="B673" s="116" t="s">
        <v>83</v>
      </c>
      <c r="C673" s="116" t="s">
        <v>83</v>
      </c>
      <c r="D673" s="110" t="s">
        <v>207</v>
      </c>
      <c r="E673" s="113">
        <v>600</v>
      </c>
      <c r="F673" s="115">
        <f>SUM(F674,)</f>
        <v>81.599999999999994</v>
      </c>
    </row>
    <row r="674" spans="1:6" s="106" customFormat="1" ht="15.75">
      <c r="A674" s="114" t="s">
        <v>62</v>
      </c>
      <c r="B674" s="116" t="s">
        <v>83</v>
      </c>
      <c r="C674" s="116" t="s">
        <v>83</v>
      </c>
      <c r="D674" s="110" t="s">
        <v>207</v>
      </c>
      <c r="E674" s="120">
        <v>610</v>
      </c>
      <c r="F674" s="115">
        <v>81.599999999999994</v>
      </c>
    </row>
    <row r="675" spans="1:6" s="50" customFormat="1" ht="47.25">
      <c r="A675" s="74" t="s">
        <v>175</v>
      </c>
      <c r="B675" s="22" t="s">
        <v>83</v>
      </c>
      <c r="C675" s="22" t="s">
        <v>83</v>
      </c>
      <c r="D675" s="4" t="s">
        <v>37</v>
      </c>
      <c r="E675" s="25"/>
      <c r="F675" s="29">
        <f>SUM(F676)</f>
        <v>15578.12</v>
      </c>
    </row>
    <row r="676" spans="1:6" s="50" customFormat="1" ht="15.75">
      <c r="A676" s="74" t="s">
        <v>350</v>
      </c>
      <c r="B676" s="22" t="s">
        <v>83</v>
      </c>
      <c r="C676" s="22" t="s">
        <v>83</v>
      </c>
      <c r="D676" s="110" t="s">
        <v>351</v>
      </c>
      <c r="E676" s="25"/>
      <c r="F676" s="29">
        <f>SUM(F677)</f>
        <v>15578.12</v>
      </c>
    </row>
    <row r="677" spans="1:6" s="50" customFormat="1" ht="63">
      <c r="A677" s="74" t="s">
        <v>352</v>
      </c>
      <c r="B677" s="22" t="s">
        <v>83</v>
      </c>
      <c r="C677" s="22" t="s">
        <v>83</v>
      </c>
      <c r="D677" s="110" t="s">
        <v>353</v>
      </c>
      <c r="E677" s="25"/>
      <c r="F677" s="29">
        <f>SUM(F678,F681)</f>
        <v>15578.12</v>
      </c>
    </row>
    <row r="678" spans="1:6" s="50" customFormat="1" ht="31.5">
      <c r="A678" s="74" t="s">
        <v>354</v>
      </c>
      <c r="B678" s="22" t="s">
        <v>83</v>
      </c>
      <c r="C678" s="22" t="s">
        <v>83</v>
      </c>
      <c r="D678" s="110" t="s">
        <v>355</v>
      </c>
      <c r="E678" s="23"/>
      <c r="F678" s="21">
        <f>SUM(F679)</f>
        <v>952.1</v>
      </c>
    </row>
    <row r="679" spans="1:6" s="50" customFormat="1" ht="31.5">
      <c r="A679" s="76" t="s">
        <v>61</v>
      </c>
      <c r="B679" s="22" t="s">
        <v>83</v>
      </c>
      <c r="C679" s="22" t="s">
        <v>83</v>
      </c>
      <c r="D679" s="110" t="s">
        <v>355</v>
      </c>
      <c r="E679" s="22">
        <v>600</v>
      </c>
      <c r="F679" s="21">
        <f>SUM(F680)</f>
        <v>952.1</v>
      </c>
    </row>
    <row r="680" spans="1:6" s="50" customFormat="1" ht="15.75">
      <c r="A680" s="75" t="s">
        <v>62</v>
      </c>
      <c r="B680" s="22" t="s">
        <v>83</v>
      </c>
      <c r="C680" s="22" t="s">
        <v>83</v>
      </c>
      <c r="D680" s="110" t="s">
        <v>355</v>
      </c>
      <c r="E680" s="23">
        <v>610</v>
      </c>
      <c r="F680" s="29">
        <v>952.1</v>
      </c>
    </row>
    <row r="681" spans="1:6" s="50" customFormat="1" ht="31.5">
      <c r="A681" s="74" t="s">
        <v>356</v>
      </c>
      <c r="B681" s="22" t="s">
        <v>83</v>
      </c>
      <c r="C681" s="22" t="s">
        <v>83</v>
      </c>
      <c r="D681" s="110" t="s">
        <v>357</v>
      </c>
      <c r="E681" s="28"/>
      <c r="F681" s="21">
        <f>SUM(F682)</f>
        <v>14626.02</v>
      </c>
    </row>
    <row r="682" spans="1:6" s="50" customFormat="1" ht="31.5">
      <c r="A682" s="74" t="s">
        <v>61</v>
      </c>
      <c r="B682" s="22" t="s">
        <v>83</v>
      </c>
      <c r="C682" s="22" t="s">
        <v>83</v>
      </c>
      <c r="D682" s="110" t="s">
        <v>357</v>
      </c>
      <c r="E682" s="22">
        <v>600</v>
      </c>
      <c r="F682" s="21">
        <f>SUM(F683)</f>
        <v>14626.02</v>
      </c>
    </row>
    <row r="683" spans="1:6" s="50" customFormat="1" ht="15.75">
      <c r="A683" s="75" t="s">
        <v>62</v>
      </c>
      <c r="B683" s="22" t="s">
        <v>83</v>
      </c>
      <c r="C683" s="22" t="s">
        <v>83</v>
      </c>
      <c r="D683" s="110" t="s">
        <v>357</v>
      </c>
      <c r="E683" s="23">
        <v>610</v>
      </c>
      <c r="F683" s="29">
        <v>14626.02</v>
      </c>
    </row>
    <row r="684" spans="1:6" s="50" customFormat="1" ht="15.75">
      <c r="A684" s="85" t="s">
        <v>102</v>
      </c>
      <c r="B684" s="22" t="s">
        <v>83</v>
      </c>
      <c r="C684" s="22" t="s">
        <v>71</v>
      </c>
      <c r="D684" s="3"/>
      <c r="E684" s="25"/>
      <c r="F684" s="21">
        <f>SUM(F685,F696,F707)</f>
        <v>53136.539999999994</v>
      </c>
    </row>
    <row r="685" spans="1:6" s="106" customFormat="1" ht="15.75">
      <c r="A685" s="109" t="s">
        <v>166</v>
      </c>
      <c r="B685" s="116" t="s">
        <v>83</v>
      </c>
      <c r="C685" s="116" t="s">
        <v>71</v>
      </c>
      <c r="D685" s="110" t="s">
        <v>15</v>
      </c>
      <c r="E685" s="117"/>
      <c r="F685" s="29">
        <f>SUM(F686,)</f>
        <v>31600.48</v>
      </c>
    </row>
    <row r="686" spans="1:6" s="106" customFormat="1" ht="15.75">
      <c r="A686" s="109" t="s">
        <v>1</v>
      </c>
      <c r="B686" s="116" t="s">
        <v>83</v>
      </c>
      <c r="C686" s="116" t="s">
        <v>71</v>
      </c>
      <c r="D686" s="110" t="s">
        <v>530</v>
      </c>
      <c r="E686" s="117"/>
      <c r="F686" s="29">
        <f>SUM(F687,)</f>
        <v>31600.48</v>
      </c>
    </row>
    <row r="687" spans="1:6" s="106" customFormat="1" ht="31.5">
      <c r="A687" s="114" t="s">
        <v>147</v>
      </c>
      <c r="B687" s="116" t="s">
        <v>83</v>
      </c>
      <c r="C687" s="116" t="s">
        <v>71</v>
      </c>
      <c r="D687" s="110" t="s">
        <v>531</v>
      </c>
      <c r="E687" s="30"/>
      <c r="F687" s="115">
        <f>SUM(F688,F693)</f>
        <v>31600.48</v>
      </c>
    </row>
    <row r="688" spans="1:6" s="106" customFormat="1" ht="15.75">
      <c r="A688" s="109" t="s">
        <v>6</v>
      </c>
      <c r="B688" s="116" t="s">
        <v>83</v>
      </c>
      <c r="C688" s="116" t="s">
        <v>71</v>
      </c>
      <c r="D688" s="110" t="s">
        <v>532</v>
      </c>
      <c r="E688" s="3"/>
      <c r="F688" s="115">
        <f>SUM(F689,F691,)</f>
        <v>13652.84</v>
      </c>
    </row>
    <row r="689" spans="1:7" s="106" customFormat="1" ht="63">
      <c r="A689" s="114" t="s">
        <v>49</v>
      </c>
      <c r="B689" s="116" t="s">
        <v>83</v>
      </c>
      <c r="C689" s="116" t="s">
        <v>71</v>
      </c>
      <c r="D689" s="110" t="s">
        <v>532</v>
      </c>
      <c r="E689" s="117">
        <v>100</v>
      </c>
      <c r="F689" s="115">
        <f>SUM(F690)</f>
        <v>13326.04</v>
      </c>
    </row>
    <row r="690" spans="1:7" s="106" customFormat="1" ht="31.5">
      <c r="A690" s="107" t="s">
        <v>50</v>
      </c>
      <c r="B690" s="116" t="s">
        <v>83</v>
      </c>
      <c r="C690" s="116" t="s">
        <v>71</v>
      </c>
      <c r="D690" s="110" t="s">
        <v>532</v>
      </c>
      <c r="E690" s="117">
        <v>120</v>
      </c>
      <c r="F690" s="115">
        <v>13326.04</v>
      </c>
    </row>
    <row r="691" spans="1:7" s="106" customFormat="1" ht="31.5">
      <c r="A691" s="112" t="s">
        <v>115</v>
      </c>
      <c r="B691" s="116" t="s">
        <v>83</v>
      </c>
      <c r="C691" s="116" t="s">
        <v>71</v>
      </c>
      <c r="D691" s="110" t="s">
        <v>532</v>
      </c>
      <c r="E691" s="117">
        <v>200</v>
      </c>
      <c r="F691" s="115">
        <f>SUM(F692)</f>
        <v>326.8</v>
      </c>
    </row>
    <row r="692" spans="1:7" s="106" customFormat="1" ht="31.5">
      <c r="A692" s="111" t="s">
        <v>53</v>
      </c>
      <c r="B692" s="116" t="s">
        <v>83</v>
      </c>
      <c r="C692" s="116" t="s">
        <v>71</v>
      </c>
      <c r="D692" s="110" t="s">
        <v>532</v>
      </c>
      <c r="E692" s="116">
        <v>240</v>
      </c>
      <c r="F692" s="115">
        <v>326.8</v>
      </c>
    </row>
    <row r="693" spans="1:7" s="106" customFormat="1" ht="15.75">
      <c r="A693" s="114" t="s">
        <v>358</v>
      </c>
      <c r="B693" s="116" t="s">
        <v>83</v>
      </c>
      <c r="C693" s="116" t="s">
        <v>71</v>
      </c>
      <c r="D693" s="110" t="s">
        <v>533</v>
      </c>
      <c r="E693" s="120"/>
      <c r="F693" s="115">
        <f>SUM(F694)</f>
        <v>17947.64</v>
      </c>
    </row>
    <row r="694" spans="1:7" s="106" customFormat="1" ht="31.5">
      <c r="A694" s="107" t="s">
        <v>61</v>
      </c>
      <c r="B694" s="116" t="s">
        <v>83</v>
      </c>
      <c r="C694" s="116" t="s">
        <v>71</v>
      </c>
      <c r="D694" s="110" t="s">
        <v>533</v>
      </c>
      <c r="E694" s="120">
        <v>600</v>
      </c>
      <c r="F694" s="115">
        <f>SUM(F695)</f>
        <v>17947.64</v>
      </c>
    </row>
    <row r="695" spans="1:7" s="106" customFormat="1" ht="15.75">
      <c r="A695" s="107" t="s">
        <v>62</v>
      </c>
      <c r="B695" s="116" t="s">
        <v>83</v>
      </c>
      <c r="C695" s="116" t="s">
        <v>71</v>
      </c>
      <c r="D695" s="110" t="s">
        <v>533</v>
      </c>
      <c r="E695" s="116">
        <v>610</v>
      </c>
      <c r="F695" s="115">
        <v>17947.64</v>
      </c>
    </row>
    <row r="696" spans="1:7" s="106" customFormat="1" ht="15.75">
      <c r="A696" s="109" t="s">
        <v>169</v>
      </c>
      <c r="B696" s="116" t="s">
        <v>83</v>
      </c>
      <c r="C696" s="116" t="s">
        <v>71</v>
      </c>
      <c r="D696" s="110" t="s">
        <v>18</v>
      </c>
      <c r="E696" s="120"/>
      <c r="F696" s="115">
        <f t="shared" ref="F696:F697" si="33">SUM(F697)</f>
        <v>21436.059999999998</v>
      </c>
    </row>
    <row r="697" spans="1:7" s="106" customFormat="1" ht="15.75">
      <c r="A697" s="109" t="s">
        <v>2</v>
      </c>
      <c r="B697" s="116" t="s">
        <v>83</v>
      </c>
      <c r="C697" s="116" t="s">
        <v>71</v>
      </c>
      <c r="D697" s="110" t="s">
        <v>359</v>
      </c>
      <c r="E697" s="120"/>
      <c r="F697" s="115">
        <f t="shared" si="33"/>
        <v>21436.059999999998</v>
      </c>
    </row>
    <row r="698" spans="1:7" s="106" customFormat="1" ht="47.25">
      <c r="A698" s="109" t="s">
        <v>360</v>
      </c>
      <c r="B698" s="116" t="s">
        <v>83</v>
      </c>
      <c r="C698" s="116" t="s">
        <v>71</v>
      </c>
      <c r="D698" s="110" t="s">
        <v>361</v>
      </c>
      <c r="E698" s="120"/>
      <c r="F698" s="115">
        <f>SUM(F699)</f>
        <v>21436.059999999998</v>
      </c>
    </row>
    <row r="699" spans="1:7" s="106" customFormat="1" ht="15.75">
      <c r="A699" s="109" t="s">
        <v>137</v>
      </c>
      <c r="B699" s="116" t="s">
        <v>83</v>
      </c>
      <c r="C699" s="116" t="s">
        <v>71</v>
      </c>
      <c r="D699" s="110" t="s">
        <v>362</v>
      </c>
      <c r="E699" s="40"/>
      <c r="F699" s="115">
        <f>SUM(F700,F702,F704)</f>
        <v>21436.059999999998</v>
      </c>
    </row>
    <row r="700" spans="1:7" s="106" customFormat="1" ht="31.5">
      <c r="A700" s="112" t="s">
        <v>115</v>
      </c>
      <c r="B700" s="116" t="s">
        <v>83</v>
      </c>
      <c r="C700" s="116" t="s">
        <v>71</v>
      </c>
      <c r="D700" s="110" t="s">
        <v>362</v>
      </c>
      <c r="E700" s="40">
        <v>200</v>
      </c>
      <c r="F700" s="115">
        <f>SUM(F701,)</f>
        <v>3318</v>
      </c>
    </row>
    <row r="701" spans="1:7" s="106" customFormat="1" ht="31.5">
      <c r="A701" s="84" t="s">
        <v>53</v>
      </c>
      <c r="B701" s="116" t="s">
        <v>83</v>
      </c>
      <c r="C701" s="116" t="s">
        <v>71</v>
      </c>
      <c r="D701" s="110" t="s">
        <v>362</v>
      </c>
      <c r="E701" s="40">
        <v>240</v>
      </c>
      <c r="F701" s="115">
        <v>3318</v>
      </c>
    </row>
    <row r="702" spans="1:7" s="106" customFormat="1" ht="15.75">
      <c r="A702" s="80" t="s">
        <v>90</v>
      </c>
      <c r="B702" s="116" t="s">
        <v>83</v>
      </c>
      <c r="C702" s="116" t="s">
        <v>71</v>
      </c>
      <c r="D702" s="110" t="s">
        <v>362</v>
      </c>
      <c r="E702" s="119">
        <v>300</v>
      </c>
      <c r="F702" s="29">
        <f>SUM(F703)</f>
        <v>2615.9</v>
      </c>
      <c r="G702" s="115"/>
    </row>
    <row r="703" spans="1:7" s="106" customFormat="1" ht="31.5">
      <c r="A703" s="80" t="s">
        <v>131</v>
      </c>
      <c r="B703" s="116" t="s">
        <v>83</v>
      </c>
      <c r="C703" s="116" t="s">
        <v>71</v>
      </c>
      <c r="D703" s="110" t="s">
        <v>362</v>
      </c>
      <c r="E703" s="119">
        <v>320</v>
      </c>
      <c r="F703" s="115">
        <v>2615.9</v>
      </c>
      <c r="G703" s="115"/>
    </row>
    <row r="704" spans="1:7" s="106" customFormat="1" ht="31.5">
      <c r="A704" s="84" t="s">
        <v>61</v>
      </c>
      <c r="B704" s="116" t="s">
        <v>83</v>
      </c>
      <c r="C704" s="116" t="s">
        <v>71</v>
      </c>
      <c r="D704" s="110" t="s">
        <v>362</v>
      </c>
      <c r="E704" s="119">
        <v>600</v>
      </c>
      <c r="F704" s="115">
        <f>SUM(F705,F706)</f>
        <v>15502.16</v>
      </c>
    </row>
    <row r="705" spans="1:6" s="106" customFormat="1" ht="15.75">
      <c r="A705" s="84" t="s">
        <v>62</v>
      </c>
      <c r="B705" s="116" t="s">
        <v>83</v>
      </c>
      <c r="C705" s="116" t="s">
        <v>71</v>
      </c>
      <c r="D705" s="110" t="s">
        <v>362</v>
      </c>
      <c r="E705" s="119">
        <v>610</v>
      </c>
      <c r="F705" s="115">
        <v>14142.51</v>
      </c>
    </row>
    <row r="706" spans="1:6" s="106" customFormat="1" ht="15.75">
      <c r="A706" s="114" t="s">
        <v>101</v>
      </c>
      <c r="B706" s="116" t="s">
        <v>83</v>
      </c>
      <c r="C706" s="116" t="s">
        <v>71</v>
      </c>
      <c r="D706" s="110" t="s">
        <v>362</v>
      </c>
      <c r="E706" s="119">
        <v>620</v>
      </c>
      <c r="F706" s="115">
        <v>1359.65</v>
      </c>
    </row>
    <row r="707" spans="1:6" s="106" customFormat="1" ht="31.5">
      <c r="A707" s="109" t="s">
        <v>145</v>
      </c>
      <c r="B707" s="116" t="s">
        <v>83</v>
      </c>
      <c r="C707" s="116" t="s">
        <v>71</v>
      </c>
      <c r="D707" s="110" t="s">
        <v>31</v>
      </c>
      <c r="E707" s="117"/>
      <c r="F707" s="115">
        <f>SUM(F708)</f>
        <v>100</v>
      </c>
    </row>
    <row r="708" spans="1:6" s="106" customFormat="1" ht="31.5">
      <c r="A708" s="109" t="s">
        <v>151</v>
      </c>
      <c r="B708" s="116" t="s">
        <v>83</v>
      </c>
      <c r="C708" s="116" t="s">
        <v>71</v>
      </c>
      <c r="D708" s="110" t="s">
        <v>34</v>
      </c>
      <c r="E708" s="27"/>
      <c r="F708" s="115">
        <f>SUM(F709)</f>
        <v>100</v>
      </c>
    </row>
    <row r="709" spans="1:6" s="106" customFormat="1" ht="31.5">
      <c r="A709" s="80" t="s">
        <v>152</v>
      </c>
      <c r="B709" s="116" t="s">
        <v>83</v>
      </c>
      <c r="C709" s="116" t="s">
        <v>71</v>
      </c>
      <c r="D709" s="110" t="s">
        <v>35</v>
      </c>
      <c r="E709" s="27"/>
      <c r="F709" s="115">
        <f>SUM(F710)</f>
        <v>100</v>
      </c>
    </row>
    <row r="710" spans="1:6" s="106" customFormat="1" ht="110.25">
      <c r="A710" s="109" t="s">
        <v>153</v>
      </c>
      <c r="B710" s="116" t="s">
        <v>83</v>
      </c>
      <c r="C710" s="116" t="s">
        <v>71</v>
      </c>
      <c r="D710" s="110" t="s">
        <v>154</v>
      </c>
      <c r="E710" s="3"/>
      <c r="F710" s="115">
        <f>SUM(F711)</f>
        <v>100</v>
      </c>
    </row>
    <row r="711" spans="1:6" s="106" customFormat="1" ht="31.5">
      <c r="A711" s="112" t="s">
        <v>115</v>
      </c>
      <c r="B711" s="116" t="s">
        <v>83</v>
      </c>
      <c r="C711" s="116" t="s">
        <v>71</v>
      </c>
      <c r="D711" s="110" t="s">
        <v>154</v>
      </c>
      <c r="E711" s="119">
        <v>200</v>
      </c>
      <c r="F711" s="115">
        <f>SUM(F712)</f>
        <v>100</v>
      </c>
    </row>
    <row r="712" spans="1:6" s="106" customFormat="1" ht="31.5">
      <c r="A712" s="112" t="s">
        <v>53</v>
      </c>
      <c r="B712" s="116" t="s">
        <v>83</v>
      </c>
      <c r="C712" s="116" t="s">
        <v>71</v>
      </c>
      <c r="D712" s="110" t="s">
        <v>154</v>
      </c>
      <c r="E712" s="119">
        <v>240</v>
      </c>
      <c r="F712" s="115">
        <v>100</v>
      </c>
    </row>
    <row r="713" spans="1:6" s="50" customFormat="1" ht="15.75">
      <c r="A713" s="98"/>
      <c r="B713" s="22"/>
      <c r="C713" s="22"/>
      <c r="D713" s="49"/>
      <c r="E713" s="23"/>
      <c r="F713" s="21"/>
    </row>
    <row r="714" spans="1:6" ht="15.75">
      <c r="A714" s="99" t="s">
        <v>113</v>
      </c>
      <c r="B714" s="66" t="s">
        <v>86</v>
      </c>
      <c r="C714" s="67"/>
      <c r="D714" s="68"/>
      <c r="E714" s="61"/>
      <c r="F714" s="62">
        <f>SUM(F715,F764)</f>
        <v>381254.66000000003</v>
      </c>
    </row>
    <row r="715" spans="1:6" ht="15.75">
      <c r="A715" s="77" t="s">
        <v>87</v>
      </c>
      <c r="B715" s="22" t="s">
        <v>86</v>
      </c>
      <c r="C715" s="22" t="s">
        <v>46</v>
      </c>
      <c r="D715" s="3"/>
      <c r="E715" s="22"/>
      <c r="F715" s="21">
        <f>SUM(F716,F742,F755)</f>
        <v>375306.55000000005</v>
      </c>
    </row>
    <row r="716" spans="1:6" s="106" customFormat="1" ht="15.75">
      <c r="A716" s="109" t="s">
        <v>159</v>
      </c>
      <c r="B716" s="116" t="s">
        <v>86</v>
      </c>
      <c r="C716" s="116" t="s">
        <v>46</v>
      </c>
      <c r="D716" s="110" t="s">
        <v>11</v>
      </c>
      <c r="E716" s="117"/>
      <c r="F716" s="115">
        <f>SUM(F717,F722,F730,)</f>
        <v>128744.63</v>
      </c>
    </row>
    <row r="717" spans="1:6" s="106" customFormat="1" ht="31.5">
      <c r="A717" s="76" t="s">
        <v>363</v>
      </c>
      <c r="B717" s="116" t="s">
        <v>86</v>
      </c>
      <c r="C717" s="116" t="s">
        <v>46</v>
      </c>
      <c r="D717" s="110" t="s">
        <v>12</v>
      </c>
      <c r="E717" s="120"/>
      <c r="F717" s="115">
        <f>SUM(F718)</f>
        <v>10883.4</v>
      </c>
    </row>
    <row r="718" spans="1:6" s="106" customFormat="1" ht="31.5">
      <c r="A718" s="107" t="s">
        <v>364</v>
      </c>
      <c r="B718" s="116" t="s">
        <v>86</v>
      </c>
      <c r="C718" s="116" t="s">
        <v>46</v>
      </c>
      <c r="D718" s="110" t="s">
        <v>26</v>
      </c>
      <c r="E718" s="120"/>
      <c r="F718" s="115">
        <f>SUM(F719,)</f>
        <v>10883.4</v>
      </c>
    </row>
    <row r="719" spans="1:6" s="106" customFormat="1" ht="31.5">
      <c r="A719" s="107" t="s">
        <v>365</v>
      </c>
      <c r="B719" s="116" t="s">
        <v>86</v>
      </c>
      <c r="C719" s="116" t="s">
        <v>46</v>
      </c>
      <c r="D719" s="110" t="s">
        <v>366</v>
      </c>
      <c r="E719" s="117"/>
      <c r="F719" s="115">
        <f>SUM(F720)</f>
        <v>10883.4</v>
      </c>
    </row>
    <row r="720" spans="1:6" s="106" customFormat="1" ht="31.5">
      <c r="A720" s="114" t="s">
        <v>61</v>
      </c>
      <c r="B720" s="116" t="s">
        <v>86</v>
      </c>
      <c r="C720" s="116" t="s">
        <v>46</v>
      </c>
      <c r="D720" s="110" t="s">
        <v>366</v>
      </c>
      <c r="E720" s="120">
        <v>600</v>
      </c>
      <c r="F720" s="115">
        <f>SUM(F721)</f>
        <v>10883.4</v>
      </c>
    </row>
    <row r="721" spans="1:6" s="106" customFormat="1" ht="15.75">
      <c r="A721" s="114" t="s">
        <v>62</v>
      </c>
      <c r="B721" s="116" t="s">
        <v>86</v>
      </c>
      <c r="C721" s="116" t="s">
        <v>46</v>
      </c>
      <c r="D721" s="110" t="s">
        <v>366</v>
      </c>
      <c r="E721" s="120">
        <v>610</v>
      </c>
      <c r="F721" s="115">
        <v>10883.4</v>
      </c>
    </row>
    <row r="722" spans="1:6" s="106" customFormat="1" ht="15.75">
      <c r="A722" s="78" t="s">
        <v>367</v>
      </c>
      <c r="B722" s="116" t="s">
        <v>86</v>
      </c>
      <c r="C722" s="116" t="s">
        <v>46</v>
      </c>
      <c r="D722" s="110" t="s">
        <v>13</v>
      </c>
      <c r="E722" s="117"/>
      <c r="F722" s="115">
        <f>SUM(F723)</f>
        <v>30738.29</v>
      </c>
    </row>
    <row r="723" spans="1:6" s="106" customFormat="1" ht="31.5">
      <c r="A723" s="78" t="s">
        <v>368</v>
      </c>
      <c r="B723" s="116" t="s">
        <v>86</v>
      </c>
      <c r="C723" s="116" t="s">
        <v>46</v>
      </c>
      <c r="D723" s="110" t="s">
        <v>27</v>
      </c>
      <c r="E723" s="117"/>
      <c r="F723" s="115">
        <f>SUM(F724,F727)</f>
        <v>30738.29</v>
      </c>
    </row>
    <row r="724" spans="1:6" s="106" customFormat="1" ht="47.25">
      <c r="A724" s="114" t="s">
        <v>369</v>
      </c>
      <c r="B724" s="116" t="s">
        <v>86</v>
      </c>
      <c r="C724" s="116" t="s">
        <v>46</v>
      </c>
      <c r="D724" s="110" t="s">
        <v>370</v>
      </c>
      <c r="E724" s="116"/>
      <c r="F724" s="115">
        <f>SUM(F725)</f>
        <v>142.19999999999999</v>
      </c>
    </row>
    <row r="725" spans="1:6" s="106" customFormat="1" ht="31.5">
      <c r="A725" s="114" t="s">
        <v>61</v>
      </c>
      <c r="B725" s="116" t="s">
        <v>86</v>
      </c>
      <c r="C725" s="116" t="s">
        <v>46</v>
      </c>
      <c r="D725" s="110" t="s">
        <v>370</v>
      </c>
      <c r="E725" s="120">
        <v>600</v>
      </c>
      <c r="F725" s="115">
        <f>SUM(F726)</f>
        <v>142.19999999999999</v>
      </c>
    </row>
    <row r="726" spans="1:6" s="106" customFormat="1" ht="15.75">
      <c r="A726" s="114" t="s">
        <v>62</v>
      </c>
      <c r="B726" s="116" t="s">
        <v>86</v>
      </c>
      <c r="C726" s="116" t="s">
        <v>46</v>
      </c>
      <c r="D726" s="110" t="s">
        <v>370</v>
      </c>
      <c r="E726" s="120">
        <v>610</v>
      </c>
      <c r="F726" s="115">
        <v>142.19999999999999</v>
      </c>
    </row>
    <row r="727" spans="1:6" s="106" customFormat="1" ht="31.5">
      <c r="A727" s="114" t="s">
        <v>371</v>
      </c>
      <c r="B727" s="116" t="s">
        <v>86</v>
      </c>
      <c r="C727" s="116" t="s">
        <v>46</v>
      </c>
      <c r="D727" s="110" t="s">
        <v>372</v>
      </c>
      <c r="E727" s="117"/>
      <c r="F727" s="115">
        <f>SUM(F728)</f>
        <v>30596.09</v>
      </c>
    </row>
    <row r="728" spans="1:6" s="106" customFormat="1" ht="31.5">
      <c r="A728" s="114" t="s">
        <v>61</v>
      </c>
      <c r="B728" s="116" t="s">
        <v>86</v>
      </c>
      <c r="C728" s="116" t="s">
        <v>46</v>
      </c>
      <c r="D728" s="110" t="s">
        <v>372</v>
      </c>
      <c r="E728" s="120">
        <v>600</v>
      </c>
      <c r="F728" s="115">
        <f>SUM(F729)</f>
        <v>30596.09</v>
      </c>
    </row>
    <row r="729" spans="1:6" s="106" customFormat="1" ht="15.75">
      <c r="A729" s="114" t="s">
        <v>62</v>
      </c>
      <c r="B729" s="116" t="s">
        <v>86</v>
      </c>
      <c r="C729" s="116" t="s">
        <v>46</v>
      </c>
      <c r="D729" s="110" t="s">
        <v>372</v>
      </c>
      <c r="E729" s="120">
        <v>610</v>
      </c>
      <c r="F729" s="115">
        <v>30596.09</v>
      </c>
    </row>
    <row r="730" spans="1:6" s="106" customFormat="1" ht="31.5">
      <c r="A730" s="114" t="s">
        <v>550</v>
      </c>
      <c r="B730" s="116" t="s">
        <v>86</v>
      </c>
      <c r="C730" s="116" t="s">
        <v>46</v>
      </c>
      <c r="D730" s="110" t="s">
        <v>14</v>
      </c>
      <c r="E730" s="117"/>
      <c r="F730" s="115">
        <f>SUM(F731)</f>
        <v>87122.94</v>
      </c>
    </row>
    <row r="731" spans="1:6" s="106" customFormat="1" ht="31.5">
      <c r="A731" s="114" t="s">
        <v>553</v>
      </c>
      <c r="B731" s="116" t="s">
        <v>86</v>
      </c>
      <c r="C731" s="116" t="s">
        <v>46</v>
      </c>
      <c r="D731" s="110" t="s">
        <v>551</v>
      </c>
      <c r="E731" s="117"/>
      <c r="F731" s="115">
        <f>SUM(F732,F738)</f>
        <v>87122.94</v>
      </c>
    </row>
    <row r="732" spans="1:6" s="106" customFormat="1" ht="15.75">
      <c r="A732" s="84" t="s">
        <v>343</v>
      </c>
      <c r="B732" s="116" t="s">
        <v>86</v>
      </c>
      <c r="C732" s="116" t="s">
        <v>46</v>
      </c>
      <c r="D732" s="110" t="s">
        <v>552</v>
      </c>
      <c r="E732" s="116"/>
      <c r="F732" s="115">
        <f>SUM(F733,F735)</f>
        <v>39288.770000000004</v>
      </c>
    </row>
    <row r="733" spans="1:6" s="106" customFormat="1" ht="31.5">
      <c r="A733" s="112" t="s">
        <v>115</v>
      </c>
      <c r="B733" s="116" t="s">
        <v>86</v>
      </c>
      <c r="C733" s="116" t="s">
        <v>46</v>
      </c>
      <c r="D733" s="110" t="s">
        <v>552</v>
      </c>
      <c r="E733" s="119">
        <v>200</v>
      </c>
      <c r="F733" s="115">
        <f>SUM(F734)</f>
        <v>18308.77</v>
      </c>
    </row>
    <row r="734" spans="1:6" s="106" customFormat="1" ht="31.5">
      <c r="A734" s="112" t="s">
        <v>53</v>
      </c>
      <c r="B734" s="116" t="s">
        <v>86</v>
      </c>
      <c r="C734" s="116" t="s">
        <v>46</v>
      </c>
      <c r="D734" s="110" t="s">
        <v>552</v>
      </c>
      <c r="E734" s="119">
        <v>240</v>
      </c>
      <c r="F734" s="115">
        <v>18308.77</v>
      </c>
    </row>
    <row r="735" spans="1:6" s="106" customFormat="1" ht="31.5">
      <c r="A735" s="114" t="s">
        <v>61</v>
      </c>
      <c r="B735" s="116" t="s">
        <v>86</v>
      </c>
      <c r="C735" s="116" t="s">
        <v>46</v>
      </c>
      <c r="D735" s="110" t="s">
        <v>552</v>
      </c>
      <c r="E735" s="117">
        <v>600</v>
      </c>
      <c r="F735" s="115">
        <f>SUM(F736,F737)</f>
        <v>20980</v>
      </c>
    </row>
    <row r="736" spans="1:6" s="106" customFormat="1" ht="15.75">
      <c r="A736" s="114" t="s">
        <v>62</v>
      </c>
      <c r="B736" s="116" t="s">
        <v>86</v>
      </c>
      <c r="C736" s="116" t="s">
        <v>46</v>
      </c>
      <c r="D736" s="110" t="s">
        <v>552</v>
      </c>
      <c r="E736" s="120">
        <v>610</v>
      </c>
      <c r="F736" s="115">
        <v>6945</v>
      </c>
    </row>
    <row r="737" spans="1:6" s="106" customFormat="1" ht="15.75">
      <c r="A737" s="114" t="s">
        <v>101</v>
      </c>
      <c r="B737" s="116" t="s">
        <v>86</v>
      </c>
      <c r="C737" s="116" t="s">
        <v>46</v>
      </c>
      <c r="D737" s="110" t="s">
        <v>552</v>
      </c>
      <c r="E737" s="117">
        <v>620</v>
      </c>
      <c r="F737" s="29">
        <v>14035</v>
      </c>
    </row>
    <row r="738" spans="1:6" s="106" customFormat="1" ht="31.5">
      <c r="A738" s="114" t="s">
        <v>373</v>
      </c>
      <c r="B738" s="116" t="s">
        <v>86</v>
      </c>
      <c r="C738" s="116" t="s">
        <v>46</v>
      </c>
      <c r="D738" s="110" t="s">
        <v>554</v>
      </c>
      <c r="E738" s="117"/>
      <c r="F738" s="115">
        <f>SUM(F739)</f>
        <v>47834.17</v>
      </c>
    </row>
    <row r="739" spans="1:6" s="106" customFormat="1" ht="31.5">
      <c r="A739" s="107" t="s">
        <v>61</v>
      </c>
      <c r="B739" s="116" t="s">
        <v>86</v>
      </c>
      <c r="C739" s="116" t="s">
        <v>46</v>
      </c>
      <c r="D739" s="110" t="s">
        <v>554</v>
      </c>
      <c r="E739" s="119">
        <v>600</v>
      </c>
      <c r="F739" s="115">
        <f>SUM(F740,F741)</f>
        <v>47834.17</v>
      </c>
    </row>
    <row r="740" spans="1:6" s="106" customFormat="1" ht="15.75">
      <c r="A740" s="114" t="s">
        <v>62</v>
      </c>
      <c r="B740" s="116" t="s">
        <v>86</v>
      </c>
      <c r="C740" s="116" t="s">
        <v>46</v>
      </c>
      <c r="D740" s="110" t="s">
        <v>554</v>
      </c>
      <c r="E740" s="120">
        <v>610</v>
      </c>
      <c r="F740" s="115">
        <v>5007.2</v>
      </c>
    </row>
    <row r="741" spans="1:6" s="106" customFormat="1" ht="15.75">
      <c r="A741" s="107" t="s">
        <v>101</v>
      </c>
      <c r="B741" s="116" t="s">
        <v>86</v>
      </c>
      <c r="C741" s="116" t="s">
        <v>46</v>
      </c>
      <c r="D741" s="110" t="s">
        <v>554</v>
      </c>
      <c r="E741" s="119">
        <v>620</v>
      </c>
      <c r="F741" s="115">
        <v>42826.97</v>
      </c>
    </row>
    <row r="742" spans="1:6" s="106" customFormat="1" ht="31.5">
      <c r="A742" s="109" t="s">
        <v>197</v>
      </c>
      <c r="B742" s="116" t="s">
        <v>86</v>
      </c>
      <c r="C742" s="116" t="s">
        <v>46</v>
      </c>
      <c r="D742" s="110" t="s">
        <v>23</v>
      </c>
      <c r="E742" s="116"/>
      <c r="F742" s="115">
        <f>SUM(F743,F749)</f>
        <v>1777.5</v>
      </c>
    </row>
    <row r="743" spans="1:6" s="106" customFormat="1" ht="31.5">
      <c r="A743" s="109" t="s">
        <v>198</v>
      </c>
      <c r="B743" s="116" t="s">
        <v>86</v>
      </c>
      <c r="C743" s="116" t="s">
        <v>46</v>
      </c>
      <c r="D743" s="108" t="s">
        <v>199</v>
      </c>
      <c r="E743" s="116"/>
      <c r="F743" s="115">
        <f>SUM(F744,)</f>
        <v>590.4</v>
      </c>
    </row>
    <row r="744" spans="1:6" s="106" customFormat="1" ht="63">
      <c r="A744" s="109" t="s">
        <v>545</v>
      </c>
      <c r="B744" s="116" t="s">
        <v>86</v>
      </c>
      <c r="C744" s="116" t="s">
        <v>46</v>
      </c>
      <c r="D744" s="108" t="s">
        <v>200</v>
      </c>
      <c r="E744" s="116"/>
      <c r="F744" s="115">
        <f>SUM(F745)</f>
        <v>590.4</v>
      </c>
    </row>
    <row r="745" spans="1:6" s="106" customFormat="1" ht="78.75">
      <c r="A745" s="109" t="s">
        <v>544</v>
      </c>
      <c r="B745" s="116" t="s">
        <v>86</v>
      </c>
      <c r="C745" s="116" t="s">
        <v>46</v>
      </c>
      <c r="D745" s="110" t="s">
        <v>201</v>
      </c>
      <c r="E745" s="116"/>
      <c r="F745" s="115">
        <f>SUM(F746)</f>
        <v>590.4</v>
      </c>
    </row>
    <row r="746" spans="1:6" s="106" customFormat="1" ht="31.5">
      <c r="A746" s="114" t="s">
        <v>61</v>
      </c>
      <c r="B746" s="116" t="s">
        <v>86</v>
      </c>
      <c r="C746" s="116" t="s">
        <v>46</v>
      </c>
      <c r="D746" s="110" t="s">
        <v>201</v>
      </c>
      <c r="E746" s="113">
        <v>600</v>
      </c>
      <c r="F746" s="115">
        <f>SUM(F747,F748)</f>
        <v>590.4</v>
      </c>
    </row>
    <row r="747" spans="1:6" s="106" customFormat="1" ht="15.75">
      <c r="A747" s="114" t="s">
        <v>62</v>
      </c>
      <c r="B747" s="116" t="s">
        <v>86</v>
      </c>
      <c r="C747" s="116" t="s">
        <v>46</v>
      </c>
      <c r="D747" s="110" t="s">
        <v>201</v>
      </c>
      <c r="E747" s="120">
        <v>610</v>
      </c>
      <c r="F747" s="115">
        <v>422.4</v>
      </c>
    </row>
    <row r="748" spans="1:6" s="106" customFormat="1" ht="15.75">
      <c r="A748" s="114" t="s">
        <v>101</v>
      </c>
      <c r="B748" s="116" t="s">
        <v>86</v>
      </c>
      <c r="C748" s="116" t="s">
        <v>46</v>
      </c>
      <c r="D748" s="110" t="s">
        <v>201</v>
      </c>
      <c r="E748" s="120">
        <v>620</v>
      </c>
      <c r="F748" s="115">
        <v>168</v>
      </c>
    </row>
    <row r="749" spans="1:6" s="106" customFormat="1" ht="15.75">
      <c r="A749" s="109" t="s">
        <v>202</v>
      </c>
      <c r="B749" s="116" t="s">
        <v>86</v>
      </c>
      <c r="C749" s="116" t="s">
        <v>46</v>
      </c>
      <c r="D749" s="110" t="s">
        <v>203</v>
      </c>
      <c r="E749" s="120"/>
      <c r="F749" s="115">
        <f>SUM(F750)</f>
        <v>1187.0999999999999</v>
      </c>
    </row>
    <row r="750" spans="1:6" s="106" customFormat="1" ht="31.5">
      <c r="A750" s="114" t="s">
        <v>204</v>
      </c>
      <c r="B750" s="116" t="s">
        <v>86</v>
      </c>
      <c r="C750" s="116" t="s">
        <v>46</v>
      </c>
      <c r="D750" s="110" t="s">
        <v>205</v>
      </c>
      <c r="E750" s="120"/>
      <c r="F750" s="115">
        <f>SUM(F751)</f>
        <v>1187.0999999999999</v>
      </c>
    </row>
    <row r="751" spans="1:6" s="106" customFormat="1" ht="31.5">
      <c r="A751" s="114" t="s">
        <v>206</v>
      </c>
      <c r="B751" s="116" t="s">
        <v>86</v>
      </c>
      <c r="C751" s="116" t="s">
        <v>46</v>
      </c>
      <c r="D751" s="110" t="s">
        <v>207</v>
      </c>
      <c r="E751" s="120"/>
      <c r="F751" s="115">
        <f>SUM(F752)</f>
        <v>1187.0999999999999</v>
      </c>
    </row>
    <row r="752" spans="1:6" s="106" customFormat="1" ht="31.5">
      <c r="A752" s="114" t="s">
        <v>61</v>
      </c>
      <c r="B752" s="116" t="s">
        <v>86</v>
      </c>
      <c r="C752" s="116" t="s">
        <v>46</v>
      </c>
      <c r="D752" s="110" t="s">
        <v>207</v>
      </c>
      <c r="E752" s="113">
        <v>600</v>
      </c>
      <c r="F752" s="115">
        <f>SUM(F753,F754)</f>
        <v>1187.0999999999999</v>
      </c>
    </row>
    <row r="753" spans="1:7" s="106" customFormat="1" ht="15.75">
      <c r="A753" s="114" t="s">
        <v>62</v>
      </c>
      <c r="B753" s="116" t="s">
        <v>86</v>
      </c>
      <c r="C753" s="116" t="s">
        <v>46</v>
      </c>
      <c r="D753" s="110" t="s">
        <v>207</v>
      </c>
      <c r="E753" s="120">
        <v>610</v>
      </c>
      <c r="F753" s="115">
        <v>607.29999999999995</v>
      </c>
    </row>
    <row r="754" spans="1:7" s="106" customFormat="1" ht="15.75">
      <c r="A754" s="114" t="s">
        <v>101</v>
      </c>
      <c r="B754" s="116" t="s">
        <v>86</v>
      </c>
      <c r="C754" s="116" t="s">
        <v>46</v>
      </c>
      <c r="D754" s="110" t="s">
        <v>207</v>
      </c>
      <c r="E754" s="120">
        <v>620</v>
      </c>
      <c r="F754" s="115">
        <v>579.79999999999995</v>
      </c>
    </row>
    <row r="755" spans="1:7" s="130" customFormat="1" ht="31.5">
      <c r="A755" s="114" t="s">
        <v>408</v>
      </c>
      <c r="B755" s="116" t="s">
        <v>86</v>
      </c>
      <c r="C755" s="116" t="s">
        <v>46</v>
      </c>
      <c r="D755" s="110" t="s">
        <v>409</v>
      </c>
      <c r="E755" s="120"/>
      <c r="F755" s="115">
        <f t="shared" ref="F755" si="34">SUM(F756)</f>
        <v>244784.42</v>
      </c>
    </row>
    <row r="756" spans="1:7" s="106" customFormat="1" ht="15.75">
      <c r="A756" s="132" t="s">
        <v>555</v>
      </c>
      <c r="B756" s="116" t="s">
        <v>86</v>
      </c>
      <c r="C756" s="116" t="s">
        <v>46</v>
      </c>
      <c r="D756" s="110" t="s">
        <v>556</v>
      </c>
      <c r="E756" s="133"/>
      <c r="F756" s="115">
        <f t="shared" ref="F756:F762" si="35">SUM(F757)</f>
        <v>244784.42</v>
      </c>
      <c r="G756" s="115"/>
    </row>
    <row r="757" spans="1:7" s="106" customFormat="1" ht="15.75">
      <c r="A757" s="132" t="s">
        <v>141</v>
      </c>
      <c r="B757" s="116" t="s">
        <v>86</v>
      </c>
      <c r="C757" s="116" t="s">
        <v>46</v>
      </c>
      <c r="D757" s="110" t="s">
        <v>557</v>
      </c>
      <c r="E757" s="133"/>
      <c r="F757" s="115">
        <f>SUM(F758,F761)</f>
        <v>244784.42</v>
      </c>
      <c r="G757" s="115"/>
    </row>
    <row r="758" spans="1:7" s="106" customFormat="1" ht="31.5">
      <c r="A758" s="132" t="s">
        <v>592</v>
      </c>
      <c r="B758" s="116" t="s">
        <v>86</v>
      </c>
      <c r="C758" s="116" t="s">
        <v>46</v>
      </c>
      <c r="D758" s="110" t="s">
        <v>593</v>
      </c>
      <c r="E758" s="133"/>
      <c r="F758" s="115">
        <f t="shared" si="35"/>
        <v>244687.73</v>
      </c>
      <c r="G758" s="115"/>
    </row>
    <row r="759" spans="1:7" s="130" customFormat="1" ht="31.5">
      <c r="A759" s="112" t="s">
        <v>120</v>
      </c>
      <c r="B759" s="116" t="s">
        <v>86</v>
      </c>
      <c r="C759" s="116" t="s">
        <v>46</v>
      </c>
      <c r="D759" s="110" t="s">
        <v>593</v>
      </c>
      <c r="E759" s="120">
        <v>400</v>
      </c>
      <c r="F759" s="115">
        <f t="shared" si="35"/>
        <v>244687.73</v>
      </c>
      <c r="G759" s="115"/>
    </row>
    <row r="760" spans="1:7" s="130" customFormat="1" ht="15.75">
      <c r="A760" s="84" t="s">
        <v>135</v>
      </c>
      <c r="B760" s="116" t="s">
        <v>86</v>
      </c>
      <c r="C760" s="116" t="s">
        <v>46</v>
      </c>
      <c r="D760" s="110" t="s">
        <v>593</v>
      </c>
      <c r="E760" s="119">
        <v>410</v>
      </c>
      <c r="F760" s="115">
        <v>244687.73</v>
      </c>
      <c r="G760" s="115"/>
    </row>
    <row r="761" spans="1:7" s="106" customFormat="1" ht="47.25">
      <c r="A761" s="132" t="s">
        <v>594</v>
      </c>
      <c r="B761" s="116" t="s">
        <v>86</v>
      </c>
      <c r="C761" s="116" t="s">
        <v>46</v>
      </c>
      <c r="D761" s="110" t="s">
        <v>595</v>
      </c>
      <c r="E761" s="133"/>
      <c r="F761" s="115">
        <f t="shared" si="35"/>
        <v>96.69</v>
      </c>
      <c r="G761" s="115"/>
    </row>
    <row r="762" spans="1:7" s="130" customFormat="1" ht="31.5">
      <c r="A762" s="112" t="s">
        <v>120</v>
      </c>
      <c r="B762" s="116" t="s">
        <v>86</v>
      </c>
      <c r="C762" s="116" t="s">
        <v>46</v>
      </c>
      <c r="D762" s="110" t="s">
        <v>595</v>
      </c>
      <c r="E762" s="120">
        <v>400</v>
      </c>
      <c r="F762" s="115">
        <f t="shared" si="35"/>
        <v>96.69</v>
      </c>
      <c r="G762" s="115"/>
    </row>
    <row r="763" spans="1:7" s="130" customFormat="1" ht="15.75">
      <c r="A763" s="84" t="s">
        <v>135</v>
      </c>
      <c r="B763" s="116" t="s">
        <v>86</v>
      </c>
      <c r="C763" s="116" t="s">
        <v>46</v>
      </c>
      <c r="D763" s="110" t="s">
        <v>595</v>
      </c>
      <c r="E763" s="119">
        <v>410</v>
      </c>
      <c r="F763" s="115">
        <v>96.69</v>
      </c>
      <c r="G763" s="115"/>
    </row>
    <row r="764" spans="1:7" s="50" customFormat="1" ht="15.75">
      <c r="A764" s="85" t="s">
        <v>103</v>
      </c>
      <c r="B764" s="22" t="s">
        <v>86</v>
      </c>
      <c r="C764" s="22" t="s">
        <v>52</v>
      </c>
      <c r="D764" s="10"/>
      <c r="E764" s="25"/>
      <c r="F764" s="21">
        <f>SUM(F765,F775)</f>
        <v>5948.1100000000006</v>
      </c>
    </row>
    <row r="765" spans="1:7" s="50" customFormat="1" ht="15.75">
      <c r="A765" s="109" t="s">
        <v>159</v>
      </c>
      <c r="B765" s="116" t="s">
        <v>86</v>
      </c>
      <c r="C765" s="116" t="s">
        <v>52</v>
      </c>
      <c r="D765" s="110" t="s">
        <v>11</v>
      </c>
      <c r="E765" s="25"/>
      <c r="F765" s="115">
        <f t="shared" ref="F765:F767" si="36">SUM(F766)</f>
        <v>5898.1100000000006</v>
      </c>
    </row>
    <row r="766" spans="1:7" s="50" customFormat="1" ht="15.75">
      <c r="A766" s="74" t="s">
        <v>121</v>
      </c>
      <c r="B766" s="22" t="s">
        <v>86</v>
      </c>
      <c r="C766" s="22" t="s">
        <v>52</v>
      </c>
      <c r="D766" s="110" t="s">
        <v>376</v>
      </c>
      <c r="E766" s="25"/>
      <c r="F766" s="115">
        <f t="shared" si="36"/>
        <v>5898.1100000000006</v>
      </c>
    </row>
    <row r="767" spans="1:7" s="50" customFormat="1" ht="31.5">
      <c r="A767" s="85" t="s">
        <v>147</v>
      </c>
      <c r="B767" s="22" t="s">
        <v>86</v>
      </c>
      <c r="C767" s="22" t="s">
        <v>52</v>
      </c>
      <c r="D767" s="110" t="s">
        <v>377</v>
      </c>
      <c r="E767" s="25"/>
      <c r="F767" s="115">
        <f t="shared" si="36"/>
        <v>5898.1100000000006</v>
      </c>
    </row>
    <row r="768" spans="1:7" s="50" customFormat="1" ht="15.75">
      <c r="A768" s="74" t="s">
        <v>6</v>
      </c>
      <c r="B768" s="22" t="s">
        <v>86</v>
      </c>
      <c r="C768" s="22" t="s">
        <v>52</v>
      </c>
      <c r="D768" s="110" t="s">
        <v>378</v>
      </c>
      <c r="E768" s="25"/>
      <c r="F768" s="21">
        <f>SUM(F769,F771,F773)</f>
        <v>5898.1100000000006</v>
      </c>
    </row>
    <row r="769" spans="1:6" s="50" customFormat="1" ht="68.25" customHeight="1">
      <c r="A769" s="84" t="s">
        <v>49</v>
      </c>
      <c r="B769" s="22" t="s">
        <v>86</v>
      </c>
      <c r="C769" s="22" t="s">
        <v>52</v>
      </c>
      <c r="D769" s="110" t="s">
        <v>378</v>
      </c>
      <c r="E769" s="28">
        <v>100</v>
      </c>
      <c r="F769" s="21">
        <f>SUM(F770)</f>
        <v>5719.51</v>
      </c>
    </row>
    <row r="770" spans="1:6" s="50" customFormat="1" ht="31.5">
      <c r="A770" s="75" t="s">
        <v>50</v>
      </c>
      <c r="B770" s="22" t="s">
        <v>86</v>
      </c>
      <c r="C770" s="22" t="s">
        <v>52</v>
      </c>
      <c r="D770" s="110" t="s">
        <v>378</v>
      </c>
      <c r="E770" s="28">
        <v>120</v>
      </c>
      <c r="F770" s="115">
        <v>5719.51</v>
      </c>
    </row>
    <row r="771" spans="1:6" s="50" customFormat="1" ht="31.5">
      <c r="A771" s="85" t="s">
        <v>115</v>
      </c>
      <c r="B771" s="22" t="s">
        <v>86</v>
      </c>
      <c r="C771" s="22" t="s">
        <v>52</v>
      </c>
      <c r="D771" s="110" t="s">
        <v>378</v>
      </c>
      <c r="E771" s="28">
        <v>200</v>
      </c>
      <c r="F771" s="115">
        <f>SUM(F772)</f>
        <v>172.6</v>
      </c>
    </row>
    <row r="772" spans="1:6" s="50" customFormat="1" ht="31.5">
      <c r="A772" s="75" t="s">
        <v>53</v>
      </c>
      <c r="B772" s="22" t="s">
        <v>86</v>
      </c>
      <c r="C772" s="22" t="s">
        <v>52</v>
      </c>
      <c r="D772" s="110" t="s">
        <v>378</v>
      </c>
      <c r="E772" s="28">
        <v>240</v>
      </c>
      <c r="F772" s="115">
        <v>172.6</v>
      </c>
    </row>
    <row r="773" spans="1:6" s="50" customFormat="1" ht="15.75">
      <c r="A773" s="90" t="s">
        <v>54</v>
      </c>
      <c r="B773" s="22" t="s">
        <v>86</v>
      </c>
      <c r="C773" s="22" t="s">
        <v>52</v>
      </c>
      <c r="D773" s="110" t="s">
        <v>378</v>
      </c>
      <c r="E773" s="28">
        <v>800</v>
      </c>
      <c r="F773" s="115">
        <f>SUM(F774)</f>
        <v>6</v>
      </c>
    </row>
    <row r="774" spans="1:6" s="50" customFormat="1" ht="15.75">
      <c r="A774" s="90" t="s">
        <v>55</v>
      </c>
      <c r="B774" s="22" t="s">
        <v>86</v>
      </c>
      <c r="C774" s="22" t="s">
        <v>52</v>
      </c>
      <c r="D774" s="110" t="s">
        <v>378</v>
      </c>
      <c r="E774" s="28">
        <v>850</v>
      </c>
      <c r="F774" s="115">
        <v>6</v>
      </c>
    </row>
    <row r="775" spans="1:6" s="106" customFormat="1" ht="31.5">
      <c r="A775" s="109" t="s">
        <v>145</v>
      </c>
      <c r="B775" s="116" t="s">
        <v>86</v>
      </c>
      <c r="C775" s="116" t="s">
        <v>52</v>
      </c>
      <c r="D775" s="110" t="s">
        <v>31</v>
      </c>
      <c r="E775" s="117"/>
      <c r="F775" s="115">
        <f>SUM(F776)</f>
        <v>50</v>
      </c>
    </row>
    <row r="776" spans="1:6" s="106" customFormat="1" ht="31.5">
      <c r="A776" s="109" t="s">
        <v>151</v>
      </c>
      <c r="B776" s="116" t="s">
        <v>86</v>
      </c>
      <c r="C776" s="116" t="s">
        <v>52</v>
      </c>
      <c r="D776" s="110" t="s">
        <v>34</v>
      </c>
      <c r="E776" s="27"/>
      <c r="F776" s="115">
        <f>SUM(F777)</f>
        <v>50</v>
      </c>
    </row>
    <row r="777" spans="1:6" s="106" customFormat="1" ht="31.5">
      <c r="A777" s="80" t="s">
        <v>152</v>
      </c>
      <c r="B777" s="116" t="s">
        <v>86</v>
      </c>
      <c r="C777" s="116" t="s">
        <v>52</v>
      </c>
      <c r="D777" s="110" t="s">
        <v>35</v>
      </c>
      <c r="E777" s="27"/>
      <c r="F777" s="115">
        <f>SUM(F778)</f>
        <v>50</v>
      </c>
    </row>
    <row r="778" spans="1:6" s="106" customFormat="1" ht="110.25">
      <c r="A778" s="109" t="s">
        <v>153</v>
      </c>
      <c r="B778" s="116" t="s">
        <v>86</v>
      </c>
      <c r="C778" s="116" t="s">
        <v>52</v>
      </c>
      <c r="D778" s="110" t="s">
        <v>154</v>
      </c>
      <c r="E778" s="3"/>
      <c r="F778" s="115">
        <f>SUM(F779)</f>
        <v>50</v>
      </c>
    </row>
    <row r="779" spans="1:6" s="106" customFormat="1" ht="31.5">
      <c r="A779" s="112" t="s">
        <v>115</v>
      </c>
      <c r="B779" s="116" t="s">
        <v>86</v>
      </c>
      <c r="C779" s="116" t="s">
        <v>52</v>
      </c>
      <c r="D779" s="110" t="s">
        <v>154</v>
      </c>
      <c r="E779" s="119">
        <v>200</v>
      </c>
      <c r="F779" s="115">
        <f>SUM(F780)</f>
        <v>50</v>
      </c>
    </row>
    <row r="780" spans="1:6" s="106" customFormat="1" ht="31.5">
      <c r="A780" s="112" t="s">
        <v>53</v>
      </c>
      <c r="B780" s="116" t="s">
        <v>86</v>
      </c>
      <c r="C780" s="116" t="s">
        <v>52</v>
      </c>
      <c r="D780" s="110" t="s">
        <v>154</v>
      </c>
      <c r="E780" s="119">
        <v>240</v>
      </c>
      <c r="F780" s="115">
        <v>50</v>
      </c>
    </row>
    <row r="781" spans="1:6" s="50" customFormat="1" ht="15.75">
      <c r="A781" s="85"/>
      <c r="B781" s="22"/>
      <c r="C781" s="22"/>
      <c r="D781" s="49"/>
      <c r="E781" s="25"/>
      <c r="F781" s="21"/>
    </row>
    <row r="782" spans="1:6" ht="15.75">
      <c r="A782" s="93" t="s">
        <v>88</v>
      </c>
      <c r="B782" s="67">
        <v>10</v>
      </c>
      <c r="C782" s="63"/>
      <c r="D782" s="68"/>
      <c r="E782" s="70"/>
      <c r="F782" s="62">
        <f>SUM(F783,F790,F815)</f>
        <v>125431.88</v>
      </c>
    </row>
    <row r="783" spans="1:6" ht="15.75">
      <c r="A783" s="74" t="s">
        <v>89</v>
      </c>
      <c r="B783" s="25">
        <v>10</v>
      </c>
      <c r="C783" s="38" t="s">
        <v>46</v>
      </c>
      <c r="D783" s="3"/>
      <c r="E783" s="27"/>
      <c r="F783" s="21">
        <f>SUM(F784,)</f>
        <v>6986.18</v>
      </c>
    </row>
    <row r="784" spans="1:6" ht="15.75">
      <c r="A784" s="74" t="s">
        <v>169</v>
      </c>
      <c r="B784" s="25">
        <v>10</v>
      </c>
      <c r="C784" s="38" t="s">
        <v>46</v>
      </c>
      <c r="D784" s="4" t="s">
        <v>18</v>
      </c>
      <c r="E784" s="27"/>
      <c r="F784" s="21">
        <f>SUM(F785)</f>
        <v>6986.18</v>
      </c>
    </row>
    <row r="785" spans="1:7" ht="15.75">
      <c r="A785" s="74" t="s">
        <v>170</v>
      </c>
      <c r="B785" s="25">
        <v>10</v>
      </c>
      <c r="C785" s="38" t="s">
        <v>46</v>
      </c>
      <c r="D785" s="110" t="s">
        <v>171</v>
      </c>
      <c r="E785" s="27"/>
      <c r="F785" s="21">
        <f>SUM(F786)</f>
        <v>6986.18</v>
      </c>
    </row>
    <row r="786" spans="1:7" ht="31.5">
      <c r="A786" s="74" t="s">
        <v>380</v>
      </c>
      <c r="B786" s="25">
        <v>10</v>
      </c>
      <c r="C786" s="38" t="s">
        <v>46</v>
      </c>
      <c r="D786" s="110" t="s">
        <v>381</v>
      </c>
      <c r="E786" s="27"/>
      <c r="F786" s="21">
        <f>SUM(F787)</f>
        <v>6986.18</v>
      </c>
    </row>
    <row r="787" spans="1:7" ht="31.5">
      <c r="A787" s="74" t="s">
        <v>382</v>
      </c>
      <c r="B787" s="25">
        <v>10</v>
      </c>
      <c r="C787" s="38" t="s">
        <v>46</v>
      </c>
      <c r="D787" s="110" t="s">
        <v>383</v>
      </c>
      <c r="E787" s="27"/>
      <c r="F787" s="21">
        <f>SUM(F788)</f>
        <v>6986.18</v>
      </c>
    </row>
    <row r="788" spans="1:7" ht="15.75">
      <c r="A788" s="74" t="s">
        <v>90</v>
      </c>
      <c r="B788" s="25">
        <v>10</v>
      </c>
      <c r="C788" s="38" t="s">
        <v>46</v>
      </c>
      <c r="D788" s="110" t="s">
        <v>383</v>
      </c>
      <c r="E788" s="27" t="s">
        <v>91</v>
      </c>
      <c r="F788" s="21">
        <f>SUM(F789)</f>
        <v>6986.18</v>
      </c>
    </row>
    <row r="789" spans="1:7" ht="31.5">
      <c r="A789" s="80" t="s">
        <v>131</v>
      </c>
      <c r="B789" s="25">
        <v>10</v>
      </c>
      <c r="C789" s="38" t="s">
        <v>46</v>
      </c>
      <c r="D789" s="110" t="s">
        <v>383</v>
      </c>
      <c r="E789" s="27" t="s">
        <v>132</v>
      </c>
      <c r="F789" s="115">
        <v>6986.18</v>
      </c>
    </row>
    <row r="790" spans="1:7" ht="15.75">
      <c r="A790" s="74" t="s">
        <v>92</v>
      </c>
      <c r="B790" s="25">
        <v>10</v>
      </c>
      <c r="C790" s="38" t="s">
        <v>68</v>
      </c>
      <c r="D790" s="10"/>
      <c r="E790" s="27"/>
      <c r="F790" s="21">
        <f>SUM(F791,F797,F811)</f>
        <v>35441</v>
      </c>
    </row>
    <row r="791" spans="1:7" s="106" customFormat="1" ht="15.75">
      <c r="A791" s="109" t="s">
        <v>379</v>
      </c>
      <c r="B791" s="119">
        <v>10</v>
      </c>
      <c r="C791" s="38" t="s">
        <v>68</v>
      </c>
      <c r="D791" s="110" t="s">
        <v>10</v>
      </c>
      <c r="E791" s="120"/>
      <c r="F791" s="115">
        <f t="shared" ref="F791:F794" si="37">SUM(F792)</f>
        <v>1800</v>
      </c>
      <c r="G791" s="35"/>
    </row>
    <row r="792" spans="1:7" s="106" customFormat="1" ht="31.5">
      <c r="A792" s="109" t="s">
        <v>487</v>
      </c>
      <c r="B792" s="119">
        <v>10</v>
      </c>
      <c r="C792" s="38" t="s">
        <v>68</v>
      </c>
      <c r="D792" s="110" t="s">
        <v>486</v>
      </c>
      <c r="E792" s="27"/>
      <c r="F792" s="115">
        <f t="shared" si="37"/>
        <v>1800</v>
      </c>
    </row>
    <row r="793" spans="1:7" s="106" customFormat="1" ht="31.5">
      <c r="A793" s="109" t="s">
        <v>488</v>
      </c>
      <c r="B793" s="119">
        <v>10</v>
      </c>
      <c r="C793" s="38" t="s">
        <v>68</v>
      </c>
      <c r="D793" s="110" t="s">
        <v>489</v>
      </c>
      <c r="E793" s="27"/>
      <c r="F793" s="115">
        <f t="shared" si="37"/>
        <v>1800</v>
      </c>
    </row>
    <row r="794" spans="1:7" s="106" customFormat="1" ht="63">
      <c r="A794" s="109" t="s">
        <v>491</v>
      </c>
      <c r="B794" s="119">
        <v>10</v>
      </c>
      <c r="C794" s="38" t="s">
        <v>68</v>
      </c>
      <c r="D794" s="110" t="s">
        <v>490</v>
      </c>
      <c r="E794" s="27"/>
      <c r="F794" s="115">
        <f t="shared" si="37"/>
        <v>1800</v>
      </c>
    </row>
    <row r="795" spans="1:7" s="106" customFormat="1" ht="15.75">
      <c r="A795" s="109" t="s">
        <v>90</v>
      </c>
      <c r="B795" s="119">
        <v>10</v>
      </c>
      <c r="C795" s="38" t="s">
        <v>68</v>
      </c>
      <c r="D795" s="110" t="s">
        <v>490</v>
      </c>
      <c r="E795" s="27" t="s">
        <v>91</v>
      </c>
      <c r="F795" s="115">
        <f>SUM(F796)</f>
        <v>1800</v>
      </c>
    </row>
    <row r="796" spans="1:7" s="106" customFormat="1" ht="31.5">
      <c r="A796" s="80" t="s">
        <v>131</v>
      </c>
      <c r="B796" s="119">
        <v>10</v>
      </c>
      <c r="C796" s="38" t="s">
        <v>68</v>
      </c>
      <c r="D796" s="110" t="s">
        <v>490</v>
      </c>
      <c r="E796" s="27" t="s">
        <v>132</v>
      </c>
      <c r="F796" s="115">
        <v>1800</v>
      </c>
    </row>
    <row r="797" spans="1:7" ht="15.75">
      <c r="A797" s="109" t="s">
        <v>169</v>
      </c>
      <c r="B797" s="119">
        <v>10</v>
      </c>
      <c r="C797" s="38" t="s">
        <v>68</v>
      </c>
      <c r="D797" s="110" t="s">
        <v>18</v>
      </c>
      <c r="E797" s="25"/>
      <c r="F797" s="115">
        <f>SUM(F798)</f>
        <v>33491</v>
      </c>
    </row>
    <row r="798" spans="1:7" ht="15.75">
      <c r="A798" s="109" t="s">
        <v>170</v>
      </c>
      <c r="B798" s="119">
        <v>10</v>
      </c>
      <c r="C798" s="38" t="s">
        <v>68</v>
      </c>
      <c r="D798" s="110" t="s">
        <v>171</v>
      </c>
      <c r="E798" s="25"/>
      <c r="F798" s="21">
        <f>SUM(F799,F807,)</f>
        <v>33491</v>
      </c>
    </row>
    <row r="799" spans="1:7" s="106" customFormat="1" ht="63">
      <c r="A799" s="109" t="s">
        <v>172</v>
      </c>
      <c r="B799" s="119">
        <v>10</v>
      </c>
      <c r="C799" s="38" t="s">
        <v>68</v>
      </c>
      <c r="D799" s="110" t="s">
        <v>173</v>
      </c>
      <c r="E799" s="119"/>
      <c r="F799" s="115">
        <f>SUM(F800)</f>
        <v>29546</v>
      </c>
    </row>
    <row r="800" spans="1:7" s="106" customFormat="1" ht="31.5">
      <c r="A800" s="100" t="s">
        <v>9</v>
      </c>
      <c r="B800" s="116">
        <v>10</v>
      </c>
      <c r="C800" s="27" t="s">
        <v>68</v>
      </c>
      <c r="D800" s="110" t="s">
        <v>384</v>
      </c>
      <c r="E800" s="119"/>
      <c r="F800" s="115">
        <f>SUM(F801,F804)</f>
        <v>29546</v>
      </c>
    </row>
    <row r="801" spans="1:6" s="106" customFormat="1" ht="31.5">
      <c r="A801" s="112" t="s">
        <v>115</v>
      </c>
      <c r="B801" s="116">
        <v>10</v>
      </c>
      <c r="C801" s="27" t="s">
        <v>68</v>
      </c>
      <c r="D801" s="110" t="s">
        <v>384</v>
      </c>
      <c r="E801" s="27" t="s">
        <v>93</v>
      </c>
      <c r="F801" s="115">
        <f>SUM(F802)</f>
        <v>221.6</v>
      </c>
    </row>
    <row r="802" spans="1:6" s="106" customFormat="1" ht="31.5">
      <c r="A802" s="112" t="s">
        <v>53</v>
      </c>
      <c r="B802" s="116">
        <v>10</v>
      </c>
      <c r="C802" s="27" t="s">
        <v>68</v>
      </c>
      <c r="D802" s="110" t="s">
        <v>384</v>
      </c>
      <c r="E802" s="27" t="s">
        <v>94</v>
      </c>
      <c r="F802" s="29">
        <v>221.6</v>
      </c>
    </row>
    <row r="803" spans="1:6" s="106" customFormat="1" ht="15.75">
      <c r="A803" s="95" t="s">
        <v>56</v>
      </c>
      <c r="B803" s="116">
        <v>10</v>
      </c>
      <c r="C803" s="27" t="s">
        <v>68</v>
      </c>
      <c r="D803" s="110" t="s">
        <v>384</v>
      </c>
      <c r="E803" s="27" t="s">
        <v>94</v>
      </c>
      <c r="F803" s="29">
        <v>221.6</v>
      </c>
    </row>
    <row r="804" spans="1:6" s="106" customFormat="1" ht="15.75">
      <c r="A804" s="80" t="s">
        <v>90</v>
      </c>
      <c r="B804" s="116">
        <v>10</v>
      </c>
      <c r="C804" s="27" t="s">
        <v>68</v>
      </c>
      <c r="D804" s="110" t="s">
        <v>384</v>
      </c>
      <c r="E804" s="27" t="s">
        <v>91</v>
      </c>
      <c r="F804" s="115">
        <f>SUM(F805)</f>
        <v>29324.400000000001</v>
      </c>
    </row>
    <row r="805" spans="1:6" s="106" customFormat="1" ht="15.75">
      <c r="A805" s="109" t="s">
        <v>133</v>
      </c>
      <c r="B805" s="116">
        <v>10</v>
      </c>
      <c r="C805" s="27" t="s">
        <v>68</v>
      </c>
      <c r="D805" s="110" t="s">
        <v>384</v>
      </c>
      <c r="E805" s="27" t="s">
        <v>134</v>
      </c>
      <c r="F805" s="29">
        <v>29324.400000000001</v>
      </c>
    </row>
    <row r="806" spans="1:6" s="106" customFormat="1" ht="15.75">
      <c r="A806" s="109" t="s">
        <v>56</v>
      </c>
      <c r="B806" s="119">
        <v>10</v>
      </c>
      <c r="C806" s="37" t="s">
        <v>68</v>
      </c>
      <c r="D806" s="110" t="s">
        <v>384</v>
      </c>
      <c r="E806" s="27" t="s">
        <v>134</v>
      </c>
      <c r="F806" s="29">
        <v>29324.400000000001</v>
      </c>
    </row>
    <row r="807" spans="1:6" ht="31.5">
      <c r="A807" s="74" t="s">
        <v>493</v>
      </c>
      <c r="B807" s="25">
        <v>10</v>
      </c>
      <c r="C807" s="38" t="s">
        <v>68</v>
      </c>
      <c r="D807" s="110" t="s">
        <v>492</v>
      </c>
      <c r="E807" s="39"/>
      <c r="F807" s="115">
        <f>SUM(F808)</f>
        <v>3945</v>
      </c>
    </row>
    <row r="808" spans="1:6" ht="31.5">
      <c r="A808" s="85" t="s">
        <v>494</v>
      </c>
      <c r="B808" s="25">
        <v>10</v>
      </c>
      <c r="C808" s="31" t="s">
        <v>68</v>
      </c>
      <c r="D808" s="110" t="s">
        <v>495</v>
      </c>
      <c r="E808" s="25"/>
      <c r="F808" s="21">
        <f>SUM(F809)</f>
        <v>3945</v>
      </c>
    </row>
    <row r="809" spans="1:6" ht="15.75">
      <c r="A809" s="80" t="s">
        <v>90</v>
      </c>
      <c r="B809" s="25">
        <v>10</v>
      </c>
      <c r="C809" s="31" t="s">
        <v>68</v>
      </c>
      <c r="D809" s="110" t="s">
        <v>495</v>
      </c>
      <c r="E809" s="25">
        <v>300</v>
      </c>
      <c r="F809" s="21">
        <f>SUM(F810)</f>
        <v>3945</v>
      </c>
    </row>
    <row r="810" spans="1:6" ht="31.5">
      <c r="A810" s="80" t="s">
        <v>131</v>
      </c>
      <c r="B810" s="25">
        <v>10</v>
      </c>
      <c r="C810" s="31" t="s">
        <v>68</v>
      </c>
      <c r="D810" s="110" t="s">
        <v>495</v>
      </c>
      <c r="E810" s="25">
        <v>320</v>
      </c>
      <c r="F810" s="115">
        <v>3945</v>
      </c>
    </row>
    <row r="811" spans="1:6" s="106" customFormat="1" ht="15.75">
      <c r="A811" s="80" t="s">
        <v>194</v>
      </c>
      <c r="B811" s="119">
        <v>10</v>
      </c>
      <c r="C811" s="31" t="s">
        <v>68</v>
      </c>
      <c r="D811" s="110" t="s">
        <v>65</v>
      </c>
      <c r="E811" s="119"/>
      <c r="F811" s="115">
        <f>SUM(F812)</f>
        <v>150</v>
      </c>
    </row>
    <row r="812" spans="1:6" ht="15.75">
      <c r="A812" s="74" t="s">
        <v>385</v>
      </c>
      <c r="B812" s="25">
        <v>10</v>
      </c>
      <c r="C812" s="31" t="s">
        <v>68</v>
      </c>
      <c r="D812" s="110" t="s">
        <v>386</v>
      </c>
      <c r="E812" s="25"/>
      <c r="F812" s="21">
        <f>SUM(F813)</f>
        <v>150</v>
      </c>
    </row>
    <row r="813" spans="1:6" ht="15.75">
      <c r="A813" s="80" t="s">
        <v>90</v>
      </c>
      <c r="B813" s="25">
        <v>10</v>
      </c>
      <c r="C813" s="31" t="s">
        <v>68</v>
      </c>
      <c r="D813" s="110" t="s">
        <v>386</v>
      </c>
      <c r="E813" s="25">
        <v>300</v>
      </c>
      <c r="F813" s="21">
        <f>SUM(F814)</f>
        <v>150</v>
      </c>
    </row>
    <row r="814" spans="1:6" ht="31.5">
      <c r="A814" s="80" t="s">
        <v>131</v>
      </c>
      <c r="B814" s="25">
        <v>10</v>
      </c>
      <c r="C814" s="31" t="s">
        <v>68</v>
      </c>
      <c r="D814" s="110" t="s">
        <v>386</v>
      </c>
      <c r="E814" s="25">
        <v>320</v>
      </c>
      <c r="F814" s="115">
        <v>150</v>
      </c>
    </row>
    <row r="815" spans="1:6" ht="15.75">
      <c r="A815" s="100" t="s">
        <v>95</v>
      </c>
      <c r="B815" s="22">
        <v>10</v>
      </c>
      <c r="C815" s="37" t="s">
        <v>52</v>
      </c>
      <c r="D815" s="3"/>
      <c r="E815" s="27"/>
      <c r="F815" s="21">
        <f>SUM(F816,F826)</f>
        <v>83004.7</v>
      </c>
    </row>
    <row r="816" spans="1:6" s="106" customFormat="1" ht="15.75">
      <c r="A816" s="109" t="s">
        <v>166</v>
      </c>
      <c r="B816" s="116">
        <v>10</v>
      </c>
      <c r="C816" s="37" t="s">
        <v>52</v>
      </c>
      <c r="D816" s="110" t="s">
        <v>15</v>
      </c>
      <c r="E816" s="119"/>
      <c r="F816" s="115">
        <f t="shared" ref="F816:F818" si="38">SUM(F817)</f>
        <v>43237</v>
      </c>
    </row>
    <row r="817" spans="1:7" s="106" customFormat="1" ht="15.75">
      <c r="A817" s="109" t="s">
        <v>3</v>
      </c>
      <c r="B817" s="116">
        <v>10</v>
      </c>
      <c r="C817" s="37" t="s">
        <v>52</v>
      </c>
      <c r="D817" s="108" t="s">
        <v>16</v>
      </c>
      <c r="E817" s="119"/>
      <c r="F817" s="115">
        <f t="shared" si="38"/>
        <v>43237</v>
      </c>
    </row>
    <row r="818" spans="1:7" s="106" customFormat="1" ht="47.25">
      <c r="A818" s="109" t="s">
        <v>218</v>
      </c>
      <c r="B818" s="116">
        <v>10</v>
      </c>
      <c r="C818" s="37" t="s">
        <v>52</v>
      </c>
      <c r="D818" s="110" t="s">
        <v>523</v>
      </c>
      <c r="E818" s="9"/>
      <c r="F818" s="115">
        <f t="shared" si="38"/>
        <v>43237</v>
      </c>
      <c r="G818" s="115"/>
    </row>
    <row r="819" spans="1:7" s="106" customFormat="1" ht="63">
      <c r="A819" s="112" t="s">
        <v>219</v>
      </c>
      <c r="B819" s="116">
        <v>10</v>
      </c>
      <c r="C819" s="37" t="s">
        <v>52</v>
      </c>
      <c r="D819" s="110" t="s">
        <v>527</v>
      </c>
      <c r="E819" s="119"/>
      <c r="F819" s="115">
        <f>SUM(F820,F823)</f>
        <v>43237</v>
      </c>
      <c r="G819" s="115"/>
    </row>
    <row r="820" spans="1:7" s="106" customFormat="1" ht="31.5">
      <c r="A820" s="112" t="s">
        <v>115</v>
      </c>
      <c r="B820" s="116">
        <v>10</v>
      </c>
      <c r="C820" s="37" t="s">
        <v>52</v>
      </c>
      <c r="D820" s="110" t="s">
        <v>527</v>
      </c>
      <c r="E820" s="27" t="s">
        <v>93</v>
      </c>
      <c r="F820" s="115">
        <f>SUM(F821)</f>
        <v>428</v>
      </c>
      <c r="G820" s="115"/>
    </row>
    <row r="821" spans="1:7" s="106" customFormat="1" ht="31.5">
      <c r="A821" s="95" t="s">
        <v>53</v>
      </c>
      <c r="B821" s="116">
        <v>10</v>
      </c>
      <c r="C821" s="37" t="s">
        <v>52</v>
      </c>
      <c r="D821" s="110" t="s">
        <v>527</v>
      </c>
      <c r="E821" s="86">
        <v>240</v>
      </c>
      <c r="F821" s="115">
        <v>428</v>
      </c>
      <c r="G821" s="115"/>
    </row>
    <row r="822" spans="1:7" s="106" customFormat="1" ht="15.75">
      <c r="A822" s="109" t="s">
        <v>56</v>
      </c>
      <c r="B822" s="116">
        <v>10</v>
      </c>
      <c r="C822" s="37" t="s">
        <v>52</v>
      </c>
      <c r="D822" s="110" t="s">
        <v>527</v>
      </c>
      <c r="E822" s="86">
        <v>240</v>
      </c>
      <c r="F822" s="115">
        <v>428</v>
      </c>
      <c r="G822" s="115"/>
    </row>
    <row r="823" spans="1:7" s="106" customFormat="1" ht="15.75">
      <c r="A823" s="84" t="s">
        <v>90</v>
      </c>
      <c r="B823" s="116">
        <v>10</v>
      </c>
      <c r="C823" s="37" t="s">
        <v>52</v>
      </c>
      <c r="D823" s="110" t="s">
        <v>527</v>
      </c>
      <c r="E823" s="116">
        <v>300</v>
      </c>
      <c r="F823" s="115">
        <f>SUM(F824)</f>
        <v>42809</v>
      </c>
      <c r="G823" s="115"/>
    </row>
    <row r="824" spans="1:7" s="106" customFormat="1" ht="15.75">
      <c r="A824" s="109" t="s">
        <v>133</v>
      </c>
      <c r="B824" s="116">
        <v>10</v>
      </c>
      <c r="C824" s="37" t="s">
        <v>52</v>
      </c>
      <c r="D824" s="110" t="s">
        <v>527</v>
      </c>
      <c r="E824" s="116">
        <v>310</v>
      </c>
      <c r="F824" s="115">
        <v>42809</v>
      </c>
      <c r="G824" s="115"/>
    </row>
    <row r="825" spans="1:7" s="106" customFormat="1" ht="15.75">
      <c r="A825" s="109" t="s">
        <v>56</v>
      </c>
      <c r="B825" s="116">
        <v>10</v>
      </c>
      <c r="C825" s="37" t="s">
        <v>52</v>
      </c>
      <c r="D825" s="110" t="s">
        <v>527</v>
      </c>
      <c r="E825" s="119">
        <v>310</v>
      </c>
      <c r="F825" s="115">
        <v>42809</v>
      </c>
      <c r="G825" s="115"/>
    </row>
    <row r="826" spans="1:7" ht="15.75">
      <c r="A826" s="74" t="s">
        <v>387</v>
      </c>
      <c r="B826" s="19">
        <v>10</v>
      </c>
      <c r="C826" s="37" t="s">
        <v>52</v>
      </c>
      <c r="D826" s="4" t="s">
        <v>388</v>
      </c>
      <c r="E826" s="25"/>
      <c r="F826" s="115">
        <f>SUM(F827)</f>
        <v>39767.699999999997</v>
      </c>
    </row>
    <row r="827" spans="1:7" ht="47.25">
      <c r="A827" s="74" t="s">
        <v>389</v>
      </c>
      <c r="B827" s="19">
        <v>10</v>
      </c>
      <c r="C827" s="37" t="s">
        <v>52</v>
      </c>
      <c r="D827" s="110" t="s">
        <v>390</v>
      </c>
      <c r="E827" s="25"/>
      <c r="F827" s="21">
        <f>SUM(F828)</f>
        <v>39767.699999999997</v>
      </c>
    </row>
    <row r="828" spans="1:7" s="106" customFormat="1" ht="63">
      <c r="A828" s="109" t="s">
        <v>391</v>
      </c>
      <c r="B828" s="86">
        <v>10</v>
      </c>
      <c r="C828" s="37" t="s">
        <v>52</v>
      </c>
      <c r="D828" s="110" t="s">
        <v>392</v>
      </c>
      <c r="E828" s="119"/>
      <c r="F828" s="115">
        <f>SUM(F829,F833)</f>
        <v>39767.699999999997</v>
      </c>
    </row>
    <row r="829" spans="1:7" s="8" customFormat="1" ht="63">
      <c r="A829" s="85" t="s">
        <v>393</v>
      </c>
      <c r="B829" s="19">
        <v>10</v>
      </c>
      <c r="C829" s="37" t="s">
        <v>52</v>
      </c>
      <c r="D829" s="110" t="s">
        <v>394</v>
      </c>
      <c r="E829" s="25"/>
      <c r="F829" s="21">
        <f>SUM(F830)</f>
        <v>38289</v>
      </c>
    </row>
    <row r="830" spans="1:7" s="8" customFormat="1" ht="15.75">
      <c r="A830" s="76" t="s">
        <v>90</v>
      </c>
      <c r="B830" s="19">
        <v>10</v>
      </c>
      <c r="C830" s="37" t="s">
        <v>52</v>
      </c>
      <c r="D830" s="110" t="s">
        <v>394</v>
      </c>
      <c r="E830" s="28">
        <v>300</v>
      </c>
      <c r="F830" s="115">
        <f>SUM(F831)</f>
        <v>38289</v>
      </c>
    </row>
    <row r="831" spans="1:7" s="8" customFormat="1" ht="31.5">
      <c r="A831" s="80" t="s">
        <v>131</v>
      </c>
      <c r="B831" s="19">
        <v>10</v>
      </c>
      <c r="C831" s="37" t="s">
        <v>52</v>
      </c>
      <c r="D831" s="110" t="s">
        <v>394</v>
      </c>
      <c r="E831" s="25">
        <v>320</v>
      </c>
      <c r="F831" s="54">
        <v>38289</v>
      </c>
    </row>
    <row r="832" spans="1:7" s="106" customFormat="1" ht="15.75">
      <c r="A832" s="112" t="s">
        <v>56</v>
      </c>
      <c r="B832" s="86">
        <v>10</v>
      </c>
      <c r="C832" s="37" t="s">
        <v>52</v>
      </c>
      <c r="D832" s="110" t="s">
        <v>394</v>
      </c>
      <c r="E832" s="119">
        <v>320</v>
      </c>
      <c r="F832" s="54">
        <v>38289</v>
      </c>
    </row>
    <row r="833" spans="1:6" s="8" customFormat="1" ht="78.75">
      <c r="A833" s="85" t="s">
        <v>395</v>
      </c>
      <c r="B833" s="19">
        <v>10</v>
      </c>
      <c r="C833" s="37" t="s">
        <v>52</v>
      </c>
      <c r="D833" s="110" t="s">
        <v>396</v>
      </c>
      <c r="E833" s="28"/>
      <c r="F833" s="21">
        <f>SUM(F834,F836)</f>
        <v>1478.7</v>
      </c>
    </row>
    <row r="834" spans="1:6" s="106" customFormat="1" ht="31.5">
      <c r="A834" s="112" t="s">
        <v>115</v>
      </c>
      <c r="B834" s="86">
        <v>10</v>
      </c>
      <c r="C834" s="37" t="s">
        <v>52</v>
      </c>
      <c r="D834" s="110" t="s">
        <v>396</v>
      </c>
      <c r="E834" s="119">
        <v>200</v>
      </c>
      <c r="F834" s="115">
        <f>SUM(F835)</f>
        <v>520</v>
      </c>
    </row>
    <row r="835" spans="1:6" s="8" customFormat="1" ht="31.5">
      <c r="A835" s="112" t="s">
        <v>53</v>
      </c>
      <c r="B835" s="86">
        <v>10</v>
      </c>
      <c r="C835" s="37" t="s">
        <v>52</v>
      </c>
      <c r="D835" s="110" t="s">
        <v>396</v>
      </c>
      <c r="E835" s="119">
        <v>240</v>
      </c>
      <c r="F835" s="115">
        <v>520</v>
      </c>
    </row>
    <row r="836" spans="1:6" s="50" customFormat="1" ht="15.75">
      <c r="A836" s="76" t="s">
        <v>90</v>
      </c>
      <c r="B836" s="19">
        <v>10</v>
      </c>
      <c r="C836" s="37" t="s">
        <v>52</v>
      </c>
      <c r="D836" s="110" t="s">
        <v>396</v>
      </c>
      <c r="E836" s="28">
        <v>300</v>
      </c>
      <c r="F836" s="115">
        <f>SUM(F837)</f>
        <v>958.7</v>
      </c>
    </row>
    <row r="837" spans="1:6" s="50" customFormat="1" ht="31.5">
      <c r="A837" s="80" t="s">
        <v>131</v>
      </c>
      <c r="B837" s="19">
        <v>10</v>
      </c>
      <c r="C837" s="37" t="s">
        <v>52</v>
      </c>
      <c r="D837" s="110" t="s">
        <v>396</v>
      </c>
      <c r="E837" s="25">
        <v>320</v>
      </c>
      <c r="F837" s="54">
        <v>958.7</v>
      </c>
    </row>
    <row r="838" spans="1:6" s="50" customFormat="1" ht="15.75">
      <c r="A838" s="74"/>
      <c r="B838" s="19"/>
      <c r="C838" s="37"/>
      <c r="D838" s="49"/>
      <c r="E838" s="25"/>
      <c r="F838" s="21"/>
    </row>
    <row r="839" spans="1:6" ht="15.75">
      <c r="A839" s="101" t="s">
        <v>104</v>
      </c>
      <c r="B839" s="66">
        <v>11</v>
      </c>
      <c r="C839" s="67"/>
      <c r="D839" s="69"/>
      <c r="E839" s="67"/>
      <c r="F839" s="62">
        <f>SUM(F840,F892,F904)</f>
        <v>160129.11999999997</v>
      </c>
    </row>
    <row r="840" spans="1:6" ht="15.75">
      <c r="A840" s="76" t="s">
        <v>105</v>
      </c>
      <c r="B840" s="19">
        <v>11</v>
      </c>
      <c r="C840" s="38" t="s">
        <v>46</v>
      </c>
      <c r="D840" s="10"/>
      <c r="E840" s="25"/>
      <c r="F840" s="21">
        <f>SUM(F841,F858,F883)</f>
        <v>143018.00999999998</v>
      </c>
    </row>
    <row r="841" spans="1:6" ht="15.75">
      <c r="A841" s="74" t="s">
        <v>397</v>
      </c>
      <c r="B841" s="19">
        <v>11</v>
      </c>
      <c r="C841" s="38" t="s">
        <v>46</v>
      </c>
      <c r="D841" s="4" t="s">
        <v>19</v>
      </c>
      <c r="E841" s="25"/>
      <c r="F841" s="21">
        <f>SUM(F842,F853)</f>
        <v>111034.82999999999</v>
      </c>
    </row>
    <row r="842" spans="1:6" s="106" customFormat="1" ht="15.75">
      <c r="A842" s="109" t="s">
        <v>398</v>
      </c>
      <c r="B842" s="86">
        <v>11</v>
      </c>
      <c r="C842" s="38" t="s">
        <v>46</v>
      </c>
      <c r="D842" s="110" t="s">
        <v>399</v>
      </c>
      <c r="E842" s="119"/>
      <c r="F842" s="115">
        <f>SUM(F843)</f>
        <v>64992.34</v>
      </c>
    </row>
    <row r="843" spans="1:6" s="106" customFormat="1" ht="47.25">
      <c r="A843" s="107" t="s">
        <v>400</v>
      </c>
      <c r="B843" s="86">
        <v>11</v>
      </c>
      <c r="C843" s="38" t="s">
        <v>46</v>
      </c>
      <c r="D843" s="110" t="s">
        <v>401</v>
      </c>
      <c r="E843" s="119"/>
      <c r="F843" s="115">
        <f>SUM(F844)</f>
        <v>64992.34</v>
      </c>
    </row>
    <row r="844" spans="1:6" s="106" customFormat="1" ht="31.5">
      <c r="A844" s="112" t="s">
        <v>402</v>
      </c>
      <c r="B844" s="86">
        <v>11</v>
      </c>
      <c r="C844" s="38" t="s">
        <v>46</v>
      </c>
      <c r="D844" s="110" t="s">
        <v>403</v>
      </c>
      <c r="E844" s="119"/>
      <c r="F844" s="115">
        <f>SUM(F845,F847,F849,F851)</f>
        <v>64992.34</v>
      </c>
    </row>
    <row r="845" spans="1:6" s="106" customFormat="1" ht="63">
      <c r="A845" s="109" t="s">
        <v>49</v>
      </c>
      <c r="B845" s="86">
        <v>11</v>
      </c>
      <c r="C845" s="38" t="s">
        <v>46</v>
      </c>
      <c r="D845" s="110" t="s">
        <v>403</v>
      </c>
      <c r="E845" s="120">
        <v>100</v>
      </c>
      <c r="F845" s="115">
        <f>SUM(F846)</f>
        <v>6668.56</v>
      </c>
    </row>
    <row r="846" spans="1:6" s="106" customFormat="1" ht="15.75">
      <c r="A846" s="112" t="s">
        <v>64</v>
      </c>
      <c r="B846" s="86">
        <v>11</v>
      </c>
      <c r="C846" s="38" t="s">
        <v>46</v>
      </c>
      <c r="D846" s="110" t="s">
        <v>403</v>
      </c>
      <c r="E846" s="120">
        <v>110</v>
      </c>
      <c r="F846" s="54">
        <v>6668.56</v>
      </c>
    </row>
    <row r="847" spans="1:6" s="106" customFormat="1" ht="31.5">
      <c r="A847" s="112" t="s">
        <v>115</v>
      </c>
      <c r="B847" s="86">
        <v>11</v>
      </c>
      <c r="C847" s="38" t="s">
        <v>46</v>
      </c>
      <c r="D847" s="110" t="s">
        <v>403</v>
      </c>
      <c r="E847" s="30">
        <v>200</v>
      </c>
      <c r="F847" s="115">
        <f>SUM(F848)</f>
        <v>461.15</v>
      </c>
    </row>
    <row r="848" spans="1:6" s="106" customFormat="1" ht="31.5">
      <c r="A848" s="114" t="s">
        <v>53</v>
      </c>
      <c r="B848" s="86">
        <v>11</v>
      </c>
      <c r="C848" s="38" t="s">
        <v>46</v>
      </c>
      <c r="D848" s="110" t="s">
        <v>403</v>
      </c>
      <c r="E848" s="120">
        <v>240</v>
      </c>
      <c r="F848" s="115">
        <v>461.15</v>
      </c>
    </row>
    <row r="849" spans="1:6" s="106" customFormat="1" ht="31.5">
      <c r="A849" s="107" t="s">
        <v>61</v>
      </c>
      <c r="B849" s="86">
        <v>11</v>
      </c>
      <c r="C849" s="38" t="s">
        <v>46</v>
      </c>
      <c r="D849" s="110" t="s">
        <v>403</v>
      </c>
      <c r="E849" s="120">
        <v>600</v>
      </c>
      <c r="F849" s="115">
        <f>SUM(F850)</f>
        <v>57847.43</v>
      </c>
    </row>
    <row r="850" spans="1:6" s="106" customFormat="1" ht="15.75">
      <c r="A850" s="114" t="s">
        <v>101</v>
      </c>
      <c r="B850" s="86">
        <v>11</v>
      </c>
      <c r="C850" s="38" t="s">
        <v>46</v>
      </c>
      <c r="D850" s="110" t="s">
        <v>403</v>
      </c>
      <c r="E850" s="120">
        <v>620</v>
      </c>
      <c r="F850" s="115">
        <v>57847.43</v>
      </c>
    </row>
    <row r="851" spans="1:6" s="106" customFormat="1" ht="15.75">
      <c r="A851" s="84" t="s">
        <v>54</v>
      </c>
      <c r="B851" s="86">
        <v>11</v>
      </c>
      <c r="C851" s="38" t="s">
        <v>46</v>
      </c>
      <c r="D851" s="110" t="s">
        <v>403</v>
      </c>
      <c r="E851" s="119">
        <v>800</v>
      </c>
      <c r="F851" s="115">
        <f>SUM(F852)</f>
        <v>15.2</v>
      </c>
    </row>
    <row r="852" spans="1:6" s="106" customFormat="1" ht="15.75">
      <c r="A852" s="112" t="s">
        <v>55</v>
      </c>
      <c r="B852" s="86">
        <v>11</v>
      </c>
      <c r="C852" s="38" t="s">
        <v>46</v>
      </c>
      <c r="D852" s="110" t="s">
        <v>403</v>
      </c>
      <c r="E852" s="119">
        <v>850</v>
      </c>
      <c r="F852" s="29">
        <v>15.2</v>
      </c>
    </row>
    <row r="853" spans="1:6" s="106" customFormat="1" ht="15.75">
      <c r="A853" s="112" t="s">
        <v>122</v>
      </c>
      <c r="B853" s="86">
        <v>11</v>
      </c>
      <c r="C853" s="38" t="s">
        <v>46</v>
      </c>
      <c r="D853" s="110" t="s">
        <v>20</v>
      </c>
      <c r="E853" s="119"/>
      <c r="F853" s="115">
        <f>SUM(F854)</f>
        <v>46042.49</v>
      </c>
    </row>
    <row r="854" spans="1:6" s="106" customFormat="1" ht="15.75">
      <c r="A854" s="112" t="s">
        <v>404</v>
      </c>
      <c r="B854" s="86">
        <v>11</v>
      </c>
      <c r="C854" s="38" t="s">
        <v>46</v>
      </c>
      <c r="D854" s="110" t="s">
        <v>405</v>
      </c>
      <c r="E854" s="119"/>
      <c r="F854" s="115">
        <f>SUM(F855)</f>
        <v>46042.49</v>
      </c>
    </row>
    <row r="855" spans="1:6" s="106" customFormat="1" ht="47.25">
      <c r="A855" s="112" t="s">
        <v>406</v>
      </c>
      <c r="B855" s="86">
        <v>11</v>
      </c>
      <c r="C855" s="38" t="s">
        <v>46</v>
      </c>
      <c r="D855" s="110" t="s">
        <v>407</v>
      </c>
      <c r="E855" s="119"/>
      <c r="F855" s="115">
        <f>SUM(F856)</f>
        <v>46042.49</v>
      </c>
    </row>
    <row r="856" spans="1:6" s="106" customFormat="1" ht="31.5">
      <c r="A856" s="107" t="s">
        <v>61</v>
      </c>
      <c r="B856" s="86">
        <v>11</v>
      </c>
      <c r="C856" s="38" t="s">
        <v>46</v>
      </c>
      <c r="D856" s="110" t="s">
        <v>407</v>
      </c>
      <c r="E856" s="119">
        <v>600</v>
      </c>
      <c r="F856" s="115">
        <f>SUM(F857)</f>
        <v>46042.49</v>
      </c>
    </row>
    <row r="857" spans="1:6" s="106" customFormat="1" ht="15.75">
      <c r="A857" s="114" t="s">
        <v>62</v>
      </c>
      <c r="B857" s="86">
        <v>11</v>
      </c>
      <c r="C857" s="38" t="s">
        <v>46</v>
      </c>
      <c r="D857" s="110" t="s">
        <v>407</v>
      </c>
      <c r="E857" s="119">
        <v>610</v>
      </c>
      <c r="F857" s="115">
        <v>46042.49</v>
      </c>
    </row>
    <row r="858" spans="1:6" s="106" customFormat="1" ht="31.5">
      <c r="A858" s="109" t="s">
        <v>197</v>
      </c>
      <c r="B858" s="86">
        <v>11</v>
      </c>
      <c r="C858" s="38" t="s">
        <v>46</v>
      </c>
      <c r="D858" s="110" t="s">
        <v>23</v>
      </c>
      <c r="E858" s="116"/>
      <c r="F858" s="115">
        <f>SUM(F859,F875)</f>
        <v>1599.1799999999998</v>
      </c>
    </row>
    <row r="859" spans="1:6" s="106" customFormat="1" ht="31.5">
      <c r="A859" s="109" t="s">
        <v>198</v>
      </c>
      <c r="B859" s="86">
        <v>11</v>
      </c>
      <c r="C859" s="38" t="s">
        <v>46</v>
      </c>
      <c r="D859" s="108" t="s">
        <v>199</v>
      </c>
      <c r="E859" s="116"/>
      <c r="F859" s="115">
        <f>SUM(F860,F867,F871)</f>
        <v>988.07999999999993</v>
      </c>
    </row>
    <row r="860" spans="1:6" s="106" customFormat="1" ht="63">
      <c r="A860" s="109" t="s">
        <v>545</v>
      </c>
      <c r="B860" s="86">
        <v>11</v>
      </c>
      <c r="C860" s="38" t="s">
        <v>46</v>
      </c>
      <c r="D860" s="108" t="s">
        <v>200</v>
      </c>
      <c r="E860" s="116"/>
      <c r="F860" s="115">
        <f>SUM(F861)</f>
        <v>693.07999999999993</v>
      </c>
    </row>
    <row r="861" spans="1:6" s="106" customFormat="1" ht="78.75">
      <c r="A861" s="109" t="s">
        <v>544</v>
      </c>
      <c r="B861" s="86">
        <v>11</v>
      </c>
      <c r="C861" s="38" t="s">
        <v>46</v>
      </c>
      <c r="D861" s="110" t="s">
        <v>201</v>
      </c>
      <c r="E861" s="116"/>
      <c r="F861" s="115">
        <f>SUM(F862,F864)</f>
        <v>693.07999999999993</v>
      </c>
    </row>
    <row r="862" spans="1:6" s="106" customFormat="1" ht="31.5">
      <c r="A862" s="112" t="s">
        <v>115</v>
      </c>
      <c r="B862" s="86">
        <v>11</v>
      </c>
      <c r="C862" s="38" t="s">
        <v>46</v>
      </c>
      <c r="D862" s="110" t="s">
        <v>201</v>
      </c>
      <c r="E862" s="37" t="s">
        <v>93</v>
      </c>
      <c r="F862" s="115">
        <f>SUM(F863)</f>
        <v>160.80000000000001</v>
      </c>
    </row>
    <row r="863" spans="1:6" s="106" customFormat="1" ht="31.5">
      <c r="A863" s="84" t="s">
        <v>53</v>
      </c>
      <c r="B863" s="86">
        <v>11</v>
      </c>
      <c r="C863" s="38" t="s">
        <v>46</v>
      </c>
      <c r="D863" s="110" t="s">
        <v>201</v>
      </c>
      <c r="E863" s="116">
        <v>240</v>
      </c>
      <c r="F863" s="29">
        <v>160.80000000000001</v>
      </c>
    </row>
    <row r="864" spans="1:6" s="106" customFormat="1" ht="31.5">
      <c r="A864" s="114" t="s">
        <v>61</v>
      </c>
      <c r="B864" s="86">
        <v>11</v>
      </c>
      <c r="C864" s="38" t="s">
        <v>46</v>
      </c>
      <c r="D864" s="110" t="s">
        <v>201</v>
      </c>
      <c r="E864" s="113">
        <v>600</v>
      </c>
      <c r="F864" s="115">
        <f>SUM(F866,F865)</f>
        <v>532.28</v>
      </c>
    </row>
    <row r="865" spans="1:6" s="106" customFormat="1" ht="15.75">
      <c r="A865" s="114" t="s">
        <v>62</v>
      </c>
      <c r="B865" s="86">
        <v>11</v>
      </c>
      <c r="C865" s="38" t="s">
        <v>46</v>
      </c>
      <c r="D865" s="110" t="s">
        <v>201</v>
      </c>
      <c r="E865" s="113">
        <v>610</v>
      </c>
      <c r="F865" s="115">
        <v>50.4</v>
      </c>
    </row>
    <row r="866" spans="1:6" s="106" customFormat="1" ht="15.75">
      <c r="A866" s="114" t="s">
        <v>101</v>
      </c>
      <c r="B866" s="86">
        <v>11</v>
      </c>
      <c r="C866" s="38" t="s">
        <v>46</v>
      </c>
      <c r="D866" s="110" t="s">
        <v>201</v>
      </c>
      <c r="E866" s="120">
        <v>620</v>
      </c>
      <c r="F866" s="115">
        <v>481.88</v>
      </c>
    </row>
    <row r="867" spans="1:6" s="106" customFormat="1" ht="31.5">
      <c r="A867" s="112" t="s">
        <v>256</v>
      </c>
      <c r="B867" s="86">
        <v>11</v>
      </c>
      <c r="C867" s="38" t="s">
        <v>46</v>
      </c>
      <c r="D867" s="110" t="s">
        <v>257</v>
      </c>
      <c r="E867" s="116"/>
      <c r="F867" s="115">
        <f>SUM(F868)</f>
        <v>157</v>
      </c>
    </row>
    <row r="868" spans="1:6" s="106" customFormat="1" ht="47.25">
      <c r="A868" s="76" t="s">
        <v>258</v>
      </c>
      <c r="B868" s="86">
        <v>11</v>
      </c>
      <c r="C868" s="38" t="s">
        <v>46</v>
      </c>
      <c r="D868" s="110" t="s">
        <v>259</v>
      </c>
      <c r="E868" s="116"/>
      <c r="F868" s="115">
        <f>SUM(F869)</f>
        <v>157</v>
      </c>
    </row>
    <row r="869" spans="1:6" s="106" customFormat="1" ht="31.5">
      <c r="A869" s="112" t="s">
        <v>115</v>
      </c>
      <c r="B869" s="86">
        <v>11</v>
      </c>
      <c r="C869" s="38" t="s">
        <v>46</v>
      </c>
      <c r="D869" s="110" t="s">
        <v>259</v>
      </c>
      <c r="E869" s="37" t="s">
        <v>93</v>
      </c>
      <c r="F869" s="115">
        <f>SUM(F870)</f>
        <v>157</v>
      </c>
    </row>
    <row r="870" spans="1:6" s="106" customFormat="1" ht="36" customHeight="1">
      <c r="A870" s="84" t="s">
        <v>53</v>
      </c>
      <c r="B870" s="86">
        <v>11</v>
      </c>
      <c r="C870" s="38" t="s">
        <v>46</v>
      </c>
      <c r="D870" s="110" t="s">
        <v>259</v>
      </c>
      <c r="E870" s="116">
        <v>240</v>
      </c>
      <c r="F870" s="29">
        <v>157</v>
      </c>
    </row>
    <row r="871" spans="1:6" s="106" customFormat="1" ht="110.25">
      <c r="A871" s="109" t="s">
        <v>334</v>
      </c>
      <c r="B871" s="86">
        <v>11</v>
      </c>
      <c r="C871" s="38" t="s">
        <v>46</v>
      </c>
      <c r="D871" s="110" t="s">
        <v>335</v>
      </c>
      <c r="E871" s="116"/>
      <c r="F871" s="115">
        <f>SUM(F872)</f>
        <v>138</v>
      </c>
    </row>
    <row r="872" spans="1:6" s="106" customFormat="1" ht="78.75">
      <c r="A872" s="109" t="s">
        <v>336</v>
      </c>
      <c r="B872" s="86">
        <v>11</v>
      </c>
      <c r="C872" s="38" t="s">
        <v>46</v>
      </c>
      <c r="D872" s="110" t="s">
        <v>337</v>
      </c>
      <c r="E872" s="116"/>
      <c r="F872" s="115">
        <f>SUM(F873)</f>
        <v>138</v>
      </c>
    </row>
    <row r="873" spans="1:6" s="106" customFormat="1" ht="31.5">
      <c r="A873" s="112" t="s">
        <v>115</v>
      </c>
      <c r="B873" s="86">
        <v>11</v>
      </c>
      <c r="C873" s="38" t="s">
        <v>46</v>
      </c>
      <c r="D873" s="110" t="s">
        <v>337</v>
      </c>
      <c r="E873" s="37" t="s">
        <v>93</v>
      </c>
      <c r="F873" s="115">
        <f>SUM(F874)</f>
        <v>138</v>
      </c>
    </row>
    <row r="874" spans="1:6" s="106" customFormat="1" ht="31.5">
      <c r="A874" s="84" t="s">
        <v>53</v>
      </c>
      <c r="B874" s="86">
        <v>11</v>
      </c>
      <c r="C874" s="38" t="s">
        <v>46</v>
      </c>
      <c r="D874" s="110" t="s">
        <v>337</v>
      </c>
      <c r="E874" s="116">
        <v>240</v>
      </c>
      <c r="F874" s="29">
        <v>138</v>
      </c>
    </row>
    <row r="875" spans="1:6" s="106" customFormat="1" ht="15.75">
      <c r="A875" s="109" t="s">
        <v>202</v>
      </c>
      <c r="B875" s="86">
        <v>11</v>
      </c>
      <c r="C875" s="38" t="s">
        <v>46</v>
      </c>
      <c r="D875" s="110" t="s">
        <v>203</v>
      </c>
      <c r="E875" s="120"/>
      <c r="F875" s="115">
        <f>SUM(F877)</f>
        <v>611.09999999999991</v>
      </c>
    </row>
    <row r="876" spans="1:6" s="106" customFormat="1" ht="31.5">
      <c r="A876" s="114" t="s">
        <v>204</v>
      </c>
      <c r="B876" s="86">
        <v>11</v>
      </c>
      <c r="C876" s="38" t="s">
        <v>46</v>
      </c>
      <c r="D876" s="110" t="s">
        <v>205</v>
      </c>
      <c r="E876" s="120"/>
      <c r="F876" s="115">
        <f>SUM(F877)</f>
        <v>611.09999999999991</v>
      </c>
    </row>
    <row r="877" spans="1:6" s="106" customFormat="1" ht="31.5">
      <c r="A877" s="114" t="s">
        <v>206</v>
      </c>
      <c r="B877" s="86">
        <v>11</v>
      </c>
      <c r="C877" s="38" t="s">
        <v>46</v>
      </c>
      <c r="D877" s="110" t="s">
        <v>207</v>
      </c>
      <c r="E877" s="120"/>
      <c r="F877" s="115">
        <f>SUM(F878,F880)</f>
        <v>611.09999999999991</v>
      </c>
    </row>
    <row r="878" spans="1:6" s="106" customFormat="1" ht="31.5">
      <c r="A878" s="112" t="s">
        <v>115</v>
      </c>
      <c r="B878" s="86">
        <v>11</v>
      </c>
      <c r="C878" s="38" t="s">
        <v>46</v>
      </c>
      <c r="D878" s="110" t="s">
        <v>207</v>
      </c>
      <c r="E878" s="37" t="s">
        <v>93</v>
      </c>
      <c r="F878" s="115">
        <f>SUM(F879)</f>
        <v>58.8</v>
      </c>
    </row>
    <row r="879" spans="1:6" s="106" customFormat="1" ht="31.5">
      <c r="A879" s="84" t="s">
        <v>53</v>
      </c>
      <c r="B879" s="86">
        <v>11</v>
      </c>
      <c r="C879" s="38" t="s">
        <v>46</v>
      </c>
      <c r="D879" s="110" t="s">
        <v>207</v>
      </c>
      <c r="E879" s="116">
        <v>240</v>
      </c>
      <c r="F879" s="29">
        <v>58.8</v>
      </c>
    </row>
    <row r="880" spans="1:6" s="106" customFormat="1" ht="31.5">
      <c r="A880" s="114" t="s">
        <v>61</v>
      </c>
      <c r="B880" s="86">
        <v>11</v>
      </c>
      <c r="C880" s="38" t="s">
        <v>46</v>
      </c>
      <c r="D880" s="110" t="s">
        <v>207</v>
      </c>
      <c r="E880" s="113">
        <v>600</v>
      </c>
      <c r="F880" s="115">
        <f>SUM(F881,F882)</f>
        <v>552.29999999999995</v>
      </c>
    </row>
    <row r="881" spans="1:7" s="106" customFormat="1" ht="15.75">
      <c r="A881" s="114" t="s">
        <v>62</v>
      </c>
      <c r="B881" s="86">
        <v>11</v>
      </c>
      <c r="C881" s="38" t="s">
        <v>46</v>
      </c>
      <c r="D881" s="110" t="s">
        <v>207</v>
      </c>
      <c r="E881" s="113">
        <v>610</v>
      </c>
      <c r="F881" s="115">
        <v>152.19999999999999</v>
      </c>
    </row>
    <row r="882" spans="1:7" s="106" customFormat="1" ht="15.75">
      <c r="A882" s="114" t="s">
        <v>101</v>
      </c>
      <c r="B882" s="86">
        <v>11</v>
      </c>
      <c r="C882" s="38" t="s">
        <v>46</v>
      </c>
      <c r="D882" s="110" t="s">
        <v>207</v>
      </c>
      <c r="E882" s="120">
        <v>620</v>
      </c>
      <c r="F882" s="115">
        <v>400.1</v>
      </c>
    </row>
    <row r="883" spans="1:7" s="106" customFormat="1" ht="31.5">
      <c r="A883" s="114" t="s">
        <v>408</v>
      </c>
      <c r="B883" s="86">
        <v>11</v>
      </c>
      <c r="C883" s="38" t="s">
        <v>46</v>
      </c>
      <c r="D883" s="110" t="s">
        <v>409</v>
      </c>
      <c r="E883" s="120"/>
      <c r="F883" s="115">
        <f t="shared" ref="F883:F884" si="39">SUM(F884)</f>
        <v>30384</v>
      </c>
    </row>
    <row r="884" spans="1:7" s="106" customFormat="1" ht="31.5">
      <c r="A884" s="109" t="s">
        <v>410</v>
      </c>
      <c r="B884" s="86">
        <v>11</v>
      </c>
      <c r="C884" s="38" t="s">
        <v>46</v>
      </c>
      <c r="D884" s="110" t="s">
        <v>411</v>
      </c>
      <c r="E884" s="119"/>
      <c r="F884" s="115">
        <f t="shared" si="39"/>
        <v>30384</v>
      </c>
    </row>
    <row r="885" spans="1:7" s="106" customFormat="1" ht="15.75">
      <c r="A885" s="109" t="s">
        <v>518</v>
      </c>
      <c r="B885" s="86">
        <v>11</v>
      </c>
      <c r="C885" s="38" t="s">
        <v>46</v>
      </c>
      <c r="D885" s="110" t="s">
        <v>519</v>
      </c>
      <c r="E885" s="119"/>
      <c r="F885" s="115">
        <f>SUM(F886,F889)</f>
        <v>30384</v>
      </c>
    </row>
    <row r="886" spans="1:7" s="50" customFormat="1" ht="47.25">
      <c r="A886" s="75" t="s">
        <v>590</v>
      </c>
      <c r="B886" s="19">
        <v>11</v>
      </c>
      <c r="C886" s="38" t="s">
        <v>46</v>
      </c>
      <c r="D886" s="110" t="s">
        <v>591</v>
      </c>
      <c r="E886" s="25"/>
      <c r="F886" s="21">
        <f>SUM(F887)</f>
        <v>30000</v>
      </c>
    </row>
    <row r="887" spans="1:7" s="50" customFormat="1" ht="31.5">
      <c r="A887" s="85" t="s">
        <v>120</v>
      </c>
      <c r="B887" s="19">
        <v>11</v>
      </c>
      <c r="C887" s="38" t="s">
        <v>46</v>
      </c>
      <c r="D887" s="110" t="s">
        <v>591</v>
      </c>
      <c r="E887" s="25">
        <v>400</v>
      </c>
      <c r="F887" s="21">
        <f>SUM(F888)</f>
        <v>30000</v>
      </c>
    </row>
    <row r="888" spans="1:7" s="50" customFormat="1" ht="15.75">
      <c r="A888" s="84" t="s">
        <v>135</v>
      </c>
      <c r="B888" s="19">
        <v>11</v>
      </c>
      <c r="C888" s="38" t="s">
        <v>46</v>
      </c>
      <c r="D888" s="110" t="s">
        <v>591</v>
      </c>
      <c r="E888" s="25">
        <v>410</v>
      </c>
      <c r="F888" s="115">
        <v>30000</v>
      </c>
      <c r="G888" s="82"/>
    </row>
    <row r="889" spans="1:7" s="106" customFormat="1" ht="63">
      <c r="A889" s="114" t="s">
        <v>588</v>
      </c>
      <c r="B889" s="86">
        <v>11</v>
      </c>
      <c r="C889" s="38" t="s">
        <v>46</v>
      </c>
      <c r="D889" s="110" t="s">
        <v>589</v>
      </c>
      <c r="E889" s="119"/>
      <c r="F889" s="115">
        <f>SUM(F890)</f>
        <v>384</v>
      </c>
    </row>
    <row r="890" spans="1:7" s="106" customFormat="1" ht="31.5">
      <c r="A890" s="112" t="s">
        <v>120</v>
      </c>
      <c r="B890" s="86">
        <v>11</v>
      </c>
      <c r="C890" s="38" t="s">
        <v>46</v>
      </c>
      <c r="D890" s="110" t="s">
        <v>589</v>
      </c>
      <c r="E890" s="119">
        <v>400</v>
      </c>
      <c r="F890" s="115">
        <f>SUM(F891)</f>
        <v>384</v>
      </c>
    </row>
    <row r="891" spans="1:7" s="106" customFormat="1" ht="15.75">
      <c r="A891" s="84" t="s">
        <v>135</v>
      </c>
      <c r="B891" s="86">
        <v>11</v>
      </c>
      <c r="C891" s="38" t="s">
        <v>46</v>
      </c>
      <c r="D891" s="110" t="s">
        <v>589</v>
      </c>
      <c r="E891" s="119">
        <v>410</v>
      </c>
      <c r="F891" s="115">
        <v>384</v>
      </c>
      <c r="G891" s="82"/>
    </row>
    <row r="892" spans="1:7" ht="15.75">
      <c r="A892" s="85" t="s">
        <v>106</v>
      </c>
      <c r="B892" s="25">
        <v>11</v>
      </c>
      <c r="C892" s="38" t="s">
        <v>48</v>
      </c>
      <c r="D892" s="10"/>
      <c r="E892" s="25"/>
      <c r="F892" s="115">
        <f t="shared" ref="F892:F895" si="40">SUM(F893)</f>
        <v>12232</v>
      </c>
    </row>
    <row r="893" spans="1:7" ht="15.75">
      <c r="A893" s="109" t="s">
        <v>397</v>
      </c>
      <c r="B893" s="86">
        <v>11</v>
      </c>
      <c r="C893" s="38" t="s">
        <v>48</v>
      </c>
      <c r="D893" s="110" t="s">
        <v>19</v>
      </c>
      <c r="E893" s="25"/>
      <c r="F893" s="115">
        <f t="shared" si="40"/>
        <v>12232</v>
      </c>
    </row>
    <row r="894" spans="1:7" ht="15.75">
      <c r="A894" s="109" t="s">
        <v>398</v>
      </c>
      <c r="B894" s="86">
        <v>11</v>
      </c>
      <c r="C894" s="38" t="s">
        <v>48</v>
      </c>
      <c r="D894" s="110" t="s">
        <v>399</v>
      </c>
      <c r="E894" s="25"/>
      <c r="F894" s="115">
        <f t="shared" si="40"/>
        <v>12232</v>
      </c>
    </row>
    <row r="895" spans="1:7" ht="47.25">
      <c r="A895" s="107" t="s">
        <v>400</v>
      </c>
      <c r="B895" s="86">
        <v>11</v>
      </c>
      <c r="C895" s="38" t="s">
        <v>48</v>
      </c>
      <c r="D895" s="110" t="s">
        <v>401</v>
      </c>
      <c r="E895" s="25"/>
      <c r="F895" s="115">
        <f t="shared" si="40"/>
        <v>12232</v>
      </c>
    </row>
    <row r="896" spans="1:7" ht="31.5">
      <c r="A896" s="74" t="s">
        <v>412</v>
      </c>
      <c r="B896" s="19">
        <v>11</v>
      </c>
      <c r="C896" s="38" t="s">
        <v>48</v>
      </c>
      <c r="D896" s="110" t="s">
        <v>413</v>
      </c>
      <c r="E896" s="22"/>
      <c r="F896" s="21">
        <f>SUM(F897,F899,F901)</f>
        <v>12232</v>
      </c>
    </row>
    <row r="897" spans="1:6" s="50" customFormat="1" ht="67.5" customHeight="1">
      <c r="A897" s="74" t="s">
        <v>49</v>
      </c>
      <c r="B897" s="25">
        <v>11</v>
      </c>
      <c r="C897" s="38" t="s">
        <v>48</v>
      </c>
      <c r="D897" s="110" t="s">
        <v>413</v>
      </c>
      <c r="E897" s="25">
        <v>100</v>
      </c>
      <c r="F897" s="21">
        <f>SUM(F898)</f>
        <v>2185</v>
      </c>
    </row>
    <row r="898" spans="1:6" s="50" customFormat="1" ht="15.75">
      <c r="A898" s="85" t="s">
        <v>64</v>
      </c>
      <c r="B898" s="19">
        <v>11</v>
      </c>
      <c r="C898" s="38" t="s">
        <v>48</v>
      </c>
      <c r="D898" s="110" t="s">
        <v>413</v>
      </c>
      <c r="E898" s="28">
        <v>110</v>
      </c>
      <c r="F898" s="29">
        <v>2185</v>
      </c>
    </row>
    <row r="899" spans="1:6" ht="31.5">
      <c r="A899" s="85" t="s">
        <v>115</v>
      </c>
      <c r="B899" s="25">
        <v>11</v>
      </c>
      <c r="C899" s="38" t="s">
        <v>48</v>
      </c>
      <c r="D899" s="110" t="s">
        <v>413</v>
      </c>
      <c r="E899" s="25">
        <v>200</v>
      </c>
      <c r="F899" s="115">
        <f>SUM(F900)</f>
        <v>7534</v>
      </c>
    </row>
    <row r="900" spans="1:6" ht="31.5">
      <c r="A900" s="85" t="s">
        <v>53</v>
      </c>
      <c r="B900" s="22">
        <v>11</v>
      </c>
      <c r="C900" s="38" t="s">
        <v>48</v>
      </c>
      <c r="D900" s="110" t="s">
        <v>413</v>
      </c>
      <c r="E900" s="25">
        <v>240</v>
      </c>
      <c r="F900" s="115">
        <v>7534</v>
      </c>
    </row>
    <row r="901" spans="1:6" ht="31.5">
      <c r="A901" s="75" t="s">
        <v>61</v>
      </c>
      <c r="B901" s="19">
        <v>11</v>
      </c>
      <c r="C901" s="38" t="s">
        <v>48</v>
      </c>
      <c r="D901" s="110" t="s">
        <v>413</v>
      </c>
      <c r="E901" s="7">
        <v>600</v>
      </c>
      <c r="F901" s="115">
        <f>SUM(F902,F903)</f>
        <v>2513</v>
      </c>
    </row>
    <row r="902" spans="1:6" s="106" customFormat="1" ht="15.75">
      <c r="A902" s="114" t="s">
        <v>62</v>
      </c>
      <c r="B902" s="86">
        <v>11</v>
      </c>
      <c r="C902" s="38" t="s">
        <v>48</v>
      </c>
      <c r="D902" s="110" t="s">
        <v>413</v>
      </c>
      <c r="E902" s="113">
        <v>610</v>
      </c>
      <c r="F902" s="115">
        <v>500</v>
      </c>
    </row>
    <row r="903" spans="1:6" ht="15.75">
      <c r="A903" s="75" t="s">
        <v>101</v>
      </c>
      <c r="B903" s="19">
        <v>11</v>
      </c>
      <c r="C903" s="38" t="s">
        <v>48</v>
      </c>
      <c r="D903" s="110" t="s">
        <v>413</v>
      </c>
      <c r="E903" s="28">
        <v>620</v>
      </c>
      <c r="F903" s="115">
        <v>2013</v>
      </c>
    </row>
    <row r="904" spans="1:6" ht="15.75">
      <c r="A904" s="102" t="s">
        <v>107</v>
      </c>
      <c r="B904" s="22">
        <v>11</v>
      </c>
      <c r="C904" s="27" t="s">
        <v>78</v>
      </c>
      <c r="D904" s="43"/>
      <c r="E904" s="27"/>
      <c r="F904" s="21">
        <f>SUM(F905,F915)</f>
        <v>4879.1099999999997</v>
      </c>
    </row>
    <row r="905" spans="1:6" ht="15.75">
      <c r="A905" s="109" t="s">
        <v>397</v>
      </c>
      <c r="B905" s="86">
        <v>11</v>
      </c>
      <c r="C905" s="27" t="s">
        <v>78</v>
      </c>
      <c r="D905" s="110" t="s">
        <v>19</v>
      </c>
      <c r="E905" s="25"/>
      <c r="F905" s="21">
        <f>SUM(F906)</f>
        <v>4829.1099999999997</v>
      </c>
    </row>
    <row r="906" spans="1:6" ht="15.75">
      <c r="A906" s="74" t="s">
        <v>1</v>
      </c>
      <c r="B906" s="19">
        <v>11</v>
      </c>
      <c r="C906" s="38" t="s">
        <v>78</v>
      </c>
      <c r="D906" s="110" t="s">
        <v>21</v>
      </c>
      <c r="E906" s="27"/>
      <c r="F906" s="21">
        <f>SUM(F907)</f>
        <v>4829.1099999999997</v>
      </c>
    </row>
    <row r="907" spans="1:6" ht="31.5">
      <c r="A907" s="85" t="s">
        <v>147</v>
      </c>
      <c r="B907" s="19">
        <v>11</v>
      </c>
      <c r="C907" s="38" t="s">
        <v>78</v>
      </c>
      <c r="D907" s="110" t="s">
        <v>28</v>
      </c>
      <c r="E907" s="27"/>
      <c r="F907" s="21">
        <f>SUM(F908)</f>
        <v>4829.1099999999997</v>
      </c>
    </row>
    <row r="908" spans="1:6" ht="15.75">
      <c r="A908" s="74" t="s">
        <v>6</v>
      </c>
      <c r="B908" s="19">
        <v>11</v>
      </c>
      <c r="C908" s="38" t="s">
        <v>78</v>
      </c>
      <c r="D908" s="110" t="s">
        <v>414</v>
      </c>
      <c r="E908" s="25"/>
      <c r="F908" s="21">
        <f>SUM(F909,F911,F913)</f>
        <v>4829.1099999999997</v>
      </c>
    </row>
    <row r="909" spans="1:6" ht="67.5" customHeight="1">
      <c r="A909" s="74" t="s">
        <v>49</v>
      </c>
      <c r="B909" s="25">
        <v>11</v>
      </c>
      <c r="C909" s="38" t="s">
        <v>78</v>
      </c>
      <c r="D909" s="110" t="s">
        <v>414</v>
      </c>
      <c r="E909" s="25">
        <v>100</v>
      </c>
      <c r="F909" s="21">
        <f>SUM(F910)</f>
        <v>4620.51</v>
      </c>
    </row>
    <row r="910" spans="1:6" ht="31.5">
      <c r="A910" s="95" t="s">
        <v>50</v>
      </c>
      <c r="B910" s="25">
        <v>11</v>
      </c>
      <c r="C910" s="38" t="s">
        <v>78</v>
      </c>
      <c r="D910" s="110" t="s">
        <v>414</v>
      </c>
      <c r="E910" s="25">
        <v>120</v>
      </c>
      <c r="F910" s="29">
        <v>4620.51</v>
      </c>
    </row>
    <row r="911" spans="1:6" ht="31.5">
      <c r="A911" s="85" t="s">
        <v>115</v>
      </c>
      <c r="B911" s="25">
        <v>11</v>
      </c>
      <c r="C911" s="38" t="s">
        <v>78</v>
      </c>
      <c r="D911" s="110" t="s">
        <v>414</v>
      </c>
      <c r="E911" s="25">
        <v>200</v>
      </c>
      <c r="F911" s="115">
        <f>SUM(F912)</f>
        <v>203.2</v>
      </c>
    </row>
    <row r="912" spans="1:6" ht="31.5">
      <c r="A912" s="74" t="s">
        <v>53</v>
      </c>
      <c r="B912" s="25">
        <v>11</v>
      </c>
      <c r="C912" s="38" t="s">
        <v>78</v>
      </c>
      <c r="D912" s="110" t="s">
        <v>414</v>
      </c>
      <c r="E912" s="23">
        <v>240</v>
      </c>
      <c r="F912" s="115">
        <v>203.2</v>
      </c>
    </row>
    <row r="913" spans="1:6" ht="15.75">
      <c r="A913" s="103" t="s">
        <v>54</v>
      </c>
      <c r="B913" s="25">
        <v>11</v>
      </c>
      <c r="C913" s="38" t="s">
        <v>78</v>
      </c>
      <c r="D913" s="110" t="s">
        <v>414</v>
      </c>
      <c r="E913" s="8">
        <v>800</v>
      </c>
      <c r="F913" s="115">
        <f>SUM(F914)</f>
        <v>5.4</v>
      </c>
    </row>
    <row r="914" spans="1:6" ht="15.75">
      <c r="A914" s="102" t="s">
        <v>55</v>
      </c>
      <c r="B914" s="25">
        <v>11</v>
      </c>
      <c r="C914" s="38" t="s">
        <v>78</v>
      </c>
      <c r="D914" s="110" t="s">
        <v>414</v>
      </c>
      <c r="E914" s="8">
        <v>850</v>
      </c>
      <c r="F914" s="29">
        <v>5.4</v>
      </c>
    </row>
    <row r="915" spans="1:6" s="106" customFormat="1" ht="31.5">
      <c r="A915" s="109" t="s">
        <v>145</v>
      </c>
      <c r="B915" s="119">
        <v>11</v>
      </c>
      <c r="C915" s="38" t="s">
        <v>78</v>
      </c>
      <c r="D915" s="110" t="s">
        <v>31</v>
      </c>
      <c r="E915" s="117"/>
      <c r="F915" s="115">
        <f>SUM(F916)</f>
        <v>50</v>
      </c>
    </row>
    <row r="916" spans="1:6" s="106" customFormat="1" ht="31.5">
      <c r="A916" s="109" t="s">
        <v>151</v>
      </c>
      <c r="B916" s="119">
        <v>11</v>
      </c>
      <c r="C916" s="38" t="s">
        <v>78</v>
      </c>
      <c r="D916" s="110" t="s">
        <v>34</v>
      </c>
      <c r="E916" s="27"/>
      <c r="F916" s="115">
        <f>SUM(F917)</f>
        <v>50</v>
      </c>
    </row>
    <row r="917" spans="1:6" s="106" customFormat="1" ht="31.5">
      <c r="A917" s="80" t="s">
        <v>152</v>
      </c>
      <c r="B917" s="119">
        <v>11</v>
      </c>
      <c r="C917" s="38" t="s">
        <v>78</v>
      </c>
      <c r="D917" s="110" t="s">
        <v>35</v>
      </c>
      <c r="E917" s="27"/>
      <c r="F917" s="115">
        <f>SUM(F918)</f>
        <v>50</v>
      </c>
    </row>
    <row r="918" spans="1:6" s="106" customFormat="1" ht="110.25">
      <c r="A918" s="109" t="s">
        <v>153</v>
      </c>
      <c r="B918" s="119">
        <v>11</v>
      </c>
      <c r="C918" s="38" t="s">
        <v>78</v>
      </c>
      <c r="D918" s="110" t="s">
        <v>154</v>
      </c>
      <c r="E918" s="3"/>
      <c r="F918" s="115">
        <f>SUM(F919)</f>
        <v>50</v>
      </c>
    </row>
    <row r="919" spans="1:6" s="106" customFormat="1" ht="31.5">
      <c r="A919" s="112" t="s">
        <v>115</v>
      </c>
      <c r="B919" s="119">
        <v>11</v>
      </c>
      <c r="C919" s="38" t="s">
        <v>78</v>
      </c>
      <c r="D919" s="110" t="s">
        <v>154</v>
      </c>
      <c r="E919" s="119">
        <v>200</v>
      </c>
      <c r="F919" s="115">
        <f>SUM(F920)</f>
        <v>50</v>
      </c>
    </row>
    <row r="920" spans="1:6" s="106" customFormat="1" ht="31.5">
      <c r="A920" s="112" t="s">
        <v>53</v>
      </c>
      <c r="B920" s="119">
        <v>11</v>
      </c>
      <c r="C920" s="38" t="s">
        <v>78</v>
      </c>
      <c r="D920" s="110" t="s">
        <v>154</v>
      </c>
      <c r="E920" s="119">
        <v>240</v>
      </c>
      <c r="F920" s="115">
        <v>50</v>
      </c>
    </row>
    <row r="921" spans="1:6" s="50" customFormat="1" ht="15.75">
      <c r="A921" s="85"/>
      <c r="B921" s="25"/>
      <c r="C921" s="38"/>
      <c r="D921" s="49"/>
      <c r="E921" s="25"/>
      <c r="F921" s="21"/>
    </row>
    <row r="922" spans="1:6" s="50" customFormat="1" ht="15.75">
      <c r="A922" s="104" t="s">
        <v>126</v>
      </c>
      <c r="B922" s="66">
        <v>12</v>
      </c>
      <c r="C922" s="71"/>
      <c r="D922" s="72"/>
      <c r="E922" s="67"/>
      <c r="F922" s="62">
        <f>SUM(F923)</f>
        <v>4581.42</v>
      </c>
    </row>
    <row r="923" spans="1:6" s="50" customFormat="1" ht="15.75">
      <c r="A923" s="85" t="s">
        <v>127</v>
      </c>
      <c r="B923" s="19">
        <v>12</v>
      </c>
      <c r="C923" s="37" t="s">
        <v>52</v>
      </c>
      <c r="D923" s="4"/>
      <c r="E923" s="25"/>
      <c r="F923" s="115">
        <f t="shared" ref="F923:F925" si="41">SUM(F924)</f>
        <v>4581.42</v>
      </c>
    </row>
    <row r="924" spans="1:6" s="106" customFormat="1" ht="47.25">
      <c r="A924" s="109" t="s">
        <v>175</v>
      </c>
      <c r="B924" s="86">
        <v>12</v>
      </c>
      <c r="C924" s="37" t="s">
        <v>52</v>
      </c>
      <c r="D924" s="110" t="s">
        <v>37</v>
      </c>
      <c r="E924" s="119"/>
      <c r="F924" s="115">
        <f t="shared" si="41"/>
        <v>4581.42</v>
      </c>
    </row>
    <row r="925" spans="1:6" s="106" customFormat="1" ht="47.25">
      <c r="A925" s="109" t="s">
        <v>176</v>
      </c>
      <c r="B925" s="86">
        <v>12</v>
      </c>
      <c r="C925" s="37" t="s">
        <v>52</v>
      </c>
      <c r="D925" s="110" t="s">
        <v>177</v>
      </c>
      <c r="E925" s="119"/>
      <c r="F925" s="115">
        <f t="shared" si="41"/>
        <v>4581.42</v>
      </c>
    </row>
    <row r="926" spans="1:6" s="106" customFormat="1" ht="47.25">
      <c r="A926" s="109" t="s">
        <v>178</v>
      </c>
      <c r="B926" s="86">
        <v>12</v>
      </c>
      <c r="C926" s="37" t="s">
        <v>52</v>
      </c>
      <c r="D926" s="108" t="s">
        <v>179</v>
      </c>
      <c r="E926" s="119"/>
      <c r="F926" s="115">
        <f>SUM(F927)</f>
        <v>4581.42</v>
      </c>
    </row>
    <row r="927" spans="1:6" s="106" customFormat="1" ht="126">
      <c r="A927" s="78" t="s">
        <v>180</v>
      </c>
      <c r="B927" s="86">
        <v>12</v>
      </c>
      <c r="C927" s="37" t="s">
        <v>52</v>
      </c>
      <c r="D927" s="110" t="s">
        <v>181</v>
      </c>
      <c r="E927" s="120"/>
      <c r="F927" s="115">
        <f>SUM(F928)</f>
        <v>4581.42</v>
      </c>
    </row>
    <row r="928" spans="1:6" s="50" customFormat="1" ht="31.5">
      <c r="A928" s="85" t="s">
        <v>115</v>
      </c>
      <c r="B928" s="19">
        <v>12</v>
      </c>
      <c r="C928" s="37" t="s">
        <v>52</v>
      </c>
      <c r="D928" s="110" t="s">
        <v>181</v>
      </c>
      <c r="E928" s="25">
        <v>200</v>
      </c>
      <c r="F928" s="21">
        <f>SUM(F929)</f>
        <v>4581.42</v>
      </c>
    </row>
    <row r="929" spans="1:21" s="50" customFormat="1" ht="31.5">
      <c r="A929" s="85" t="s">
        <v>53</v>
      </c>
      <c r="B929" s="19">
        <v>12</v>
      </c>
      <c r="C929" s="37" t="s">
        <v>52</v>
      </c>
      <c r="D929" s="110" t="s">
        <v>181</v>
      </c>
      <c r="E929" s="25">
        <v>240</v>
      </c>
      <c r="F929" s="115">
        <v>4581.42</v>
      </c>
    </row>
    <row r="930" spans="1:21" s="50" customFormat="1" ht="15.75">
      <c r="A930" s="85"/>
      <c r="B930" s="19"/>
      <c r="C930" s="37"/>
      <c r="D930" s="49"/>
      <c r="E930" s="25"/>
      <c r="F930" s="21"/>
    </row>
    <row r="931" spans="1:21" s="8" customFormat="1" ht="15.75">
      <c r="A931" s="105" t="s">
        <v>96</v>
      </c>
      <c r="B931" s="73">
        <v>13</v>
      </c>
      <c r="C931" s="73"/>
      <c r="D931" s="73"/>
      <c r="E931" s="73"/>
      <c r="F931" s="62">
        <f>SUM(F932)</f>
        <v>2700</v>
      </c>
    </row>
    <row r="932" spans="1:21" s="8" customFormat="1" ht="31.5">
      <c r="A932" s="74" t="s">
        <v>97</v>
      </c>
      <c r="B932" s="8">
        <v>13</v>
      </c>
      <c r="C932" s="38" t="s">
        <v>46</v>
      </c>
      <c r="D932" s="1"/>
      <c r="F932" s="21">
        <f t="shared" ref="F932:F937" si="42">SUM(F933)</f>
        <v>2700</v>
      </c>
    </row>
    <row r="933" spans="1:21" s="8" customFormat="1" ht="31.5">
      <c r="A933" s="109" t="s">
        <v>145</v>
      </c>
      <c r="B933" s="8">
        <v>13</v>
      </c>
      <c r="C933" s="38" t="s">
        <v>46</v>
      </c>
      <c r="D933" s="110" t="s">
        <v>31</v>
      </c>
      <c r="F933" s="21">
        <f t="shared" si="42"/>
        <v>2700</v>
      </c>
    </row>
    <row r="934" spans="1:21" s="8" customFormat="1" ht="15.75">
      <c r="A934" s="74" t="s">
        <v>415</v>
      </c>
      <c r="B934" s="8">
        <v>13</v>
      </c>
      <c r="C934" s="38" t="s">
        <v>46</v>
      </c>
      <c r="D934" s="110" t="s">
        <v>36</v>
      </c>
      <c r="F934" s="21">
        <f t="shared" si="42"/>
        <v>2700</v>
      </c>
    </row>
    <row r="935" spans="1:21" s="8" customFormat="1" ht="15.75">
      <c r="A935" s="74" t="s">
        <v>416</v>
      </c>
      <c r="B935" s="8">
        <v>13</v>
      </c>
      <c r="C935" s="38" t="s">
        <v>46</v>
      </c>
      <c r="D935" s="110" t="s">
        <v>417</v>
      </c>
      <c r="F935" s="21">
        <f t="shared" si="42"/>
        <v>2700</v>
      </c>
    </row>
    <row r="936" spans="1:21" s="8" customFormat="1" ht="15.75">
      <c r="A936" s="102" t="s">
        <v>99</v>
      </c>
      <c r="B936" s="8">
        <v>13</v>
      </c>
      <c r="C936" s="38" t="s">
        <v>46</v>
      </c>
      <c r="D936" s="110" t="s">
        <v>418</v>
      </c>
      <c r="F936" s="21">
        <f t="shared" si="42"/>
        <v>2700</v>
      </c>
    </row>
    <row r="937" spans="1:21" s="8" customFormat="1" ht="15.75">
      <c r="A937" s="102" t="s">
        <v>98</v>
      </c>
      <c r="B937" s="8">
        <v>13</v>
      </c>
      <c r="C937" s="38" t="s">
        <v>46</v>
      </c>
      <c r="D937" s="110" t="s">
        <v>418</v>
      </c>
      <c r="E937" s="8">
        <v>700</v>
      </c>
      <c r="F937" s="21">
        <f t="shared" si="42"/>
        <v>2700</v>
      </c>
    </row>
    <row r="938" spans="1:21" s="8" customFormat="1" ht="15.75">
      <c r="A938" s="102" t="s">
        <v>99</v>
      </c>
      <c r="B938" s="8">
        <v>13</v>
      </c>
      <c r="C938" s="38" t="s">
        <v>46</v>
      </c>
      <c r="D938" s="110" t="s">
        <v>418</v>
      </c>
      <c r="E938" s="8">
        <v>730</v>
      </c>
      <c r="F938" s="29">
        <v>2700</v>
      </c>
    </row>
    <row r="939" spans="1:21" ht="15.75">
      <c r="A939" s="85"/>
      <c r="B939" s="19"/>
      <c r="C939" s="19"/>
      <c r="D939" s="3"/>
      <c r="E939" s="25"/>
      <c r="F939" s="29"/>
    </row>
    <row r="940" spans="1:21" ht="15.75">
      <c r="A940" s="45" t="s">
        <v>110</v>
      </c>
      <c r="B940" s="46"/>
      <c r="C940" s="46"/>
      <c r="D940" s="46"/>
      <c r="E940" s="47"/>
      <c r="F940" s="58">
        <f>SUM(F17,F234,F244,F312,F420,F493,F506,F714,F782,F839,F922,F931)</f>
        <v>4085017.0100000002</v>
      </c>
      <c r="G940" s="50" t="s">
        <v>574</v>
      </c>
      <c r="U940" s="50"/>
    </row>
    <row r="941" spans="1:21" ht="12.75">
      <c r="A941" s="32"/>
      <c r="B941" s="32"/>
      <c r="C941" s="32"/>
      <c r="D941" s="32"/>
      <c r="E941" s="32"/>
      <c r="F941" s="32"/>
    </row>
    <row r="942" spans="1:21" ht="12.75">
      <c r="B942" s="32"/>
      <c r="C942" s="32"/>
      <c r="D942" s="32"/>
      <c r="E942" s="32"/>
      <c r="F942" s="32"/>
    </row>
    <row r="943" spans="1:21" ht="12.75">
      <c r="B943" s="32"/>
      <c r="C943" s="32"/>
      <c r="D943" s="32"/>
      <c r="E943" s="32"/>
      <c r="F943" s="32"/>
    </row>
  </sheetData>
  <mergeCells count="10">
    <mergeCell ref="C1:F1"/>
    <mergeCell ref="C2:F2"/>
    <mergeCell ref="C3:F3"/>
    <mergeCell ref="C4:F4"/>
    <mergeCell ref="A11:F11"/>
    <mergeCell ref="C10:E10"/>
    <mergeCell ref="C6:F6"/>
    <mergeCell ref="C7:F7"/>
    <mergeCell ref="C8:F8"/>
    <mergeCell ref="C9:F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2019-09-06T07:07:40Z</cp:lastPrinted>
  <dcterms:created xsi:type="dcterms:W3CDTF">2013-01-23T11:33:24Z</dcterms:created>
  <dcterms:modified xsi:type="dcterms:W3CDTF">2020-06-10T14:15:10Z</dcterms:modified>
</cp:coreProperties>
</file>