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структура" sheetId="3" r:id="rId1"/>
  </sheets>
  <calcPr calcId="125725" iterate="1"/>
</workbook>
</file>

<file path=xl/calcChain.xml><?xml version="1.0" encoding="utf-8"?>
<calcChain xmlns="http://schemas.openxmlformats.org/spreadsheetml/2006/main">
  <c r="G591" i="3"/>
  <c r="G1145" l="1"/>
  <c r="G1218" l="1"/>
  <c r="G1360" l="1"/>
  <c r="G323" l="1"/>
  <c r="G322" s="1"/>
  <c r="G853"/>
  <c r="G1135"/>
  <c r="G1133"/>
  <c r="G1132"/>
  <c r="G1130"/>
  <c r="G898"/>
  <c r="G1366" l="1"/>
  <c r="G832" l="1"/>
  <c r="G596" l="1"/>
  <c r="G595" s="1"/>
  <c r="G599"/>
  <c r="G598" s="1"/>
  <c r="G602"/>
  <c r="G601" s="1"/>
  <c r="G605"/>
  <c r="G604" s="1"/>
  <c r="G608"/>
  <c r="G607" s="1"/>
  <c r="G611"/>
  <c r="G610" s="1"/>
  <c r="G627" l="1"/>
  <c r="G626" s="1"/>
  <c r="G174" l="1"/>
  <c r="G1377" l="1"/>
  <c r="G1376" s="1"/>
  <c r="G1375" s="1"/>
  <c r="G320" l="1"/>
  <c r="G319" s="1"/>
  <c r="G42" l="1"/>
  <c r="G41" s="1"/>
  <c r="G40" s="1"/>
  <c r="G39" s="1"/>
  <c r="G1122" l="1"/>
  <c r="G1120"/>
  <c r="G1128"/>
  <c r="G423" l="1"/>
  <c r="G422" s="1"/>
  <c r="G421" s="1"/>
  <c r="G874" l="1"/>
  <c r="G1001"/>
  <c r="G585" l="1"/>
  <c r="G584" s="1"/>
  <c r="G1231"/>
  <c r="G582" l="1"/>
  <c r="G403"/>
  <c r="G402" s="1"/>
  <c r="G1525" l="1"/>
  <c r="G1524" s="1"/>
  <c r="G1523" s="1"/>
  <c r="G1529"/>
  <c r="G1528" s="1"/>
  <c r="G1527" s="1"/>
  <c r="G1223"/>
  <c r="G1222" s="1"/>
  <c r="G1220"/>
  <c r="G1107"/>
  <c r="G1106" s="1"/>
  <c r="G1103"/>
  <c r="G1102" s="1"/>
  <c r="G1101" s="1"/>
  <c r="G581"/>
  <c r="G187"/>
  <c r="G186" s="1"/>
  <c r="G185" s="1"/>
  <c r="G580" l="1"/>
  <c r="G579" s="1"/>
  <c r="G578" s="1"/>
  <c r="G577" s="1"/>
  <c r="G1522"/>
  <c r="G1521" s="1"/>
  <c r="G1520" s="1"/>
  <c r="G1519" s="1"/>
  <c r="G1217"/>
  <c r="G1216" s="1"/>
  <c r="G1215" s="1"/>
  <c r="G1105"/>
  <c r="G1100" s="1"/>
  <c r="G1099" s="1"/>
  <c r="G1098" s="1"/>
  <c r="G802"/>
  <c r="G161" l="1"/>
  <c r="G160" s="1"/>
  <c r="G159" s="1"/>
  <c r="G158" s="1"/>
  <c r="G157" s="1"/>
  <c r="G1321" l="1"/>
  <c r="G1373" l="1"/>
  <c r="G1372" s="1"/>
  <c r="G1371" s="1"/>
  <c r="G1370" s="1"/>
  <c r="G871"/>
  <c r="G406" l="1"/>
  <c r="G405" s="1"/>
  <c r="G529"/>
  <c r="G528" s="1"/>
  <c r="G526"/>
  <c r="G525" s="1"/>
  <c r="G1049"/>
  <c r="G1048" s="1"/>
  <c r="G1047" s="1"/>
  <c r="G1587" l="1"/>
  <c r="G1423" l="1"/>
  <c r="G1425"/>
  <c r="G1422" l="1"/>
  <c r="G1421" s="1"/>
  <c r="G369"/>
  <c r="G368" s="1"/>
  <c r="G366" l="1"/>
  <c r="G365" s="1"/>
  <c r="G523" l="1"/>
  <c r="G522" s="1"/>
  <c r="G519" l="1"/>
  <c r="G518" s="1"/>
  <c r="G517" s="1"/>
  <c r="G515"/>
  <c r="G514" s="1"/>
  <c r="G512"/>
  <c r="G511" s="1"/>
  <c r="G1026"/>
  <c r="G343" l="1"/>
  <c r="G342" s="1"/>
  <c r="G352" l="1"/>
  <c r="G351" s="1"/>
  <c r="G545" l="1"/>
  <c r="G544" s="1"/>
  <c r="G947"/>
  <c r="G536" l="1"/>
  <c r="G535" s="1"/>
  <c r="G453"/>
  <c r="G452" s="1"/>
  <c r="G1046"/>
  <c r="G1045" s="1"/>
  <c r="G1044" s="1"/>
  <c r="G93" l="1"/>
  <c r="G92" s="1"/>
  <c r="G96"/>
  <c r="G95" s="1"/>
  <c r="G99"/>
  <c r="G98" s="1"/>
  <c r="G91" l="1"/>
  <c r="G891" l="1"/>
  <c r="G890" s="1"/>
  <c r="G889" s="1"/>
  <c r="G1127" l="1"/>
  <c r="G1125"/>
  <c r="G1124" s="1"/>
  <c r="G1119" l="1"/>
  <c r="G1118" s="1"/>
  <c r="G1117" s="1"/>
  <c r="G1116" s="1"/>
  <c r="G887" l="1"/>
  <c r="G886" s="1"/>
  <c r="G885" s="1"/>
  <c r="G49" l="1"/>
  <c r="G882" l="1"/>
  <c r="G482" l="1"/>
  <c r="G481" s="1"/>
  <c r="G1096" l="1"/>
  <c r="G1095" s="1"/>
  <c r="G1093" s="1"/>
  <c r="G244"/>
  <c r="G243" s="1"/>
  <c r="G242" s="1"/>
  <c r="G249"/>
  <c r="G248" s="1"/>
  <c r="G247" s="1"/>
  <c r="G1094" l="1"/>
  <c r="G1566"/>
  <c r="G355" l="1"/>
  <c r="G354" s="1"/>
  <c r="G456" l="1"/>
  <c r="G455" s="1"/>
  <c r="G539"/>
  <c r="G538" s="1"/>
  <c r="G657" l="1"/>
  <c r="G656" s="1"/>
  <c r="G655" s="1"/>
  <c r="G715" l="1"/>
  <c r="G714" s="1"/>
  <c r="G713" l="1"/>
  <c r="G712" s="1"/>
  <c r="G711" s="1"/>
  <c r="G710" s="1"/>
  <c r="G709" s="1"/>
  <c r="G542"/>
  <c r="G541" s="1"/>
  <c r="G485"/>
  <c r="G484" s="1"/>
  <c r="G480" s="1"/>
  <c r="G492"/>
  <c r="G491" s="1"/>
  <c r="G624"/>
  <c r="G623" s="1"/>
  <c r="G593" l="1"/>
  <c r="G592" s="1"/>
  <c r="G590" l="1"/>
  <c r="G589" s="1"/>
  <c r="G588" s="1"/>
  <c r="G587" s="1"/>
  <c r="G375"/>
  <c r="G374" s="1"/>
  <c r="G373" s="1"/>
  <c r="G372" l="1"/>
  <c r="G371" s="1"/>
  <c r="G509" l="1"/>
  <c r="G508" s="1"/>
  <c r="G506"/>
  <c r="G505" s="1"/>
  <c r="G495"/>
  <c r="G494" s="1"/>
  <c r="G489"/>
  <c r="G488" s="1"/>
  <c r="G359"/>
  <c r="G358" s="1"/>
  <c r="G357" s="1"/>
  <c r="G1041"/>
  <c r="G1040" s="1"/>
  <c r="G1039" s="1"/>
  <c r="G487" l="1"/>
  <c r="G479" s="1"/>
  <c r="G300"/>
  <c r="G1506" l="1"/>
  <c r="G1505" s="1"/>
  <c r="G1489" l="1"/>
  <c r="G1298"/>
  <c r="G1037" l="1"/>
  <c r="G1036" s="1"/>
  <c r="G1035" s="1"/>
  <c r="G1034" l="1"/>
  <c r="G1033" s="1"/>
  <c r="G1032" s="1"/>
  <c r="G145"/>
  <c r="G1005" l="1"/>
  <c r="G1004" s="1"/>
  <c r="G1003" s="1"/>
  <c r="G86" l="1"/>
  <c r="G85" s="1"/>
  <c r="G999" l="1"/>
  <c r="G1344" l="1"/>
  <c r="G1343" s="1"/>
  <c r="G1342" s="1"/>
  <c r="G967" l="1"/>
  <c r="G1340" l="1"/>
  <c r="G1339" s="1"/>
  <c r="G1338" s="1"/>
  <c r="G554"/>
  <c r="G551"/>
  <c r="G533"/>
  <c r="G532" s="1"/>
  <c r="G531" s="1"/>
  <c r="G503"/>
  <c r="G502" s="1"/>
  <c r="G500"/>
  <c r="G499" s="1"/>
  <c r="G475"/>
  <c r="G474" s="1"/>
  <c r="G472"/>
  <c r="G471" s="1"/>
  <c r="G465"/>
  <c r="G464" s="1"/>
  <c r="G462"/>
  <c r="G461" s="1"/>
  <c r="G450"/>
  <c r="G449" s="1"/>
  <c r="G448" s="1"/>
  <c r="G1012"/>
  <c r="G498" l="1"/>
  <c r="G497" s="1"/>
  <c r="G550"/>
  <c r="G549" s="1"/>
  <c r="G548" s="1"/>
  <c r="G547" s="1"/>
  <c r="G470"/>
  <c r="G469" s="1"/>
  <c r="G468" s="1"/>
  <c r="G467" s="1"/>
  <c r="G460"/>
  <c r="G459" s="1"/>
  <c r="G458" s="1"/>
  <c r="G447"/>
  <c r="G446" s="1"/>
  <c r="G445" l="1"/>
  <c r="G478"/>
  <c r="G338"/>
  <c r="G346"/>
  <c r="G345" s="1"/>
  <c r="G477" l="1"/>
  <c r="G444" s="1"/>
  <c r="G1501" l="1"/>
  <c r="G1503"/>
  <c r="G1358"/>
  <c r="G1357" l="1"/>
  <c r="G1356" s="1"/>
  <c r="G991"/>
  <c r="G1509"/>
  <c r="G1508" s="1"/>
  <c r="G1364" l="1"/>
  <c r="G1363" s="1"/>
  <c r="G1362" s="1"/>
  <c r="G1355" l="1"/>
  <c r="G1354" s="1"/>
  <c r="G412" l="1"/>
  <c r="G411" s="1"/>
  <c r="G410" s="1"/>
  <c r="G416"/>
  <c r="G415" s="1"/>
  <c r="G414" s="1"/>
  <c r="G179"/>
  <c r="G178" s="1"/>
  <c r="G177" s="1"/>
  <c r="G183"/>
  <c r="G182" s="1"/>
  <c r="G181" s="1"/>
  <c r="G409" l="1"/>
  <c r="G408" s="1"/>
  <c r="G1500"/>
  <c r="G240"/>
  <c r="G239" s="1"/>
  <c r="G1369" l="1"/>
  <c r="G1368" s="1"/>
  <c r="G1189"/>
  <c r="G1188" s="1"/>
  <c r="G1187" s="1"/>
  <c r="G1350"/>
  <c r="G1352"/>
  <c r="G1349" l="1"/>
  <c r="G1348" s="1"/>
  <c r="G1347" s="1"/>
  <c r="G1346" s="1"/>
  <c r="G1517"/>
  <c r="G1516" s="1"/>
  <c r="G630" l="1"/>
  <c r="G629" s="1"/>
  <c r="G633"/>
  <c r="G632" s="1"/>
  <c r="G622" l="1"/>
  <c r="G1514"/>
  <c r="G1513" s="1"/>
  <c r="G1512" l="1"/>
  <c r="G1511" s="1"/>
  <c r="G363" l="1"/>
  <c r="G362" s="1"/>
  <c r="G361" s="1"/>
  <c r="G349"/>
  <c r="G348" s="1"/>
  <c r="G341" s="1"/>
  <c r="G336"/>
  <c r="G334"/>
  <c r="G331"/>
  <c r="G330" s="1"/>
  <c r="G328"/>
  <c r="G327" s="1"/>
  <c r="G317"/>
  <c r="G316" s="1"/>
  <c r="G314"/>
  <c r="G313" s="1"/>
  <c r="G312" l="1"/>
  <c r="G311"/>
  <c r="G340"/>
  <c r="G333"/>
  <c r="G1557"/>
  <c r="G1556" s="1"/>
  <c r="G1555" s="1"/>
  <c r="G1554" s="1"/>
  <c r="G769"/>
  <c r="G768" s="1"/>
  <c r="G767" s="1"/>
  <c r="G766" s="1"/>
  <c r="G784"/>
  <c r="G154"/>
  <c r="G153" s="1"/>
  <c r="G152" s="1"/>
  <c r="G151" s="1"/>
  <c r="G148"/>
  <c r="G147" s="1"/>
  <c r="G143"/>
  <c r="G141"/>
  <c r="G137"/>
  <c r="G136" s="1"/>
  <c r="G135" s="1"/>
  <c r="G133"/>
  <c r="G131"/>
  <c r="G764"/>
  <c r="G763" s="1"/>
  <c r="G762" s="1"/>
  <c r="G760"/>
  <c r="G759" s="1"/>
  <c r="G758" s="1"/>
  <c r="G326" l="1"/>
  <c r="G325" s="1"/>
  <c r="G310" s="1"/>
  <c r="G757"/>
  <c r="G130"/>
  <c r="G129" s="1"/>
  <c r="G140"/>
  <c r="G139" s="1"/>
  <c r="G128" l="1"/>
  <c r="G127" s="1"/>
  <c r="G197"/>
  <c r="G662" l="1"/>
  <c r="G661" s="1"/>
  <c r="G660" s="1"/>
  <c r="G659" s="1"/>
  <c r="G575"/>
  <c r="G574" s="1"/>
  <c r="G573" s="1"/>
  <c r="G572" s="1"/>
  <c r="G570"/>
  <c r="G569" s="1"/>
  <c r="G568" s="1"/>
  <c r="G566"/>
  <c r="G565" s="1"/>
  <c r="G564" s="1"/>
  <c r="G562"/>
  <c r="G561" s="1"/>
  <c r="G560" s="1"/>
  <c r="G559" l="1"/>
  <c r="G77"/>
  <c r="G67"/>
  <c r="G57" l="1"/>
  <c r="G686"/>
  <c r="G707" l="1"/>
  <c r="G706" s="1"/>
  <c r="G705" s="1"/>
  <c r="G702"/>
  <c r="G701" s="1"/>
  <c r="G699"/>
  <c r="G698" s="1"/>
  <c r="G35"/>
  <c r="G697" l="1"/>
  <c r="G696" s="1"/>
  <c r="G1247"/>
  <c r="G1246" s="1"/>
  <c r="G1245" s="1"/>
  <c r="G1244" s="1"/>
  <c r="G1242"/>
  <c r="G1241" s="1"/>
  <c r="G1240" s="1"/>
  <c r="G1239" s="1"/>
  <c r="G1237"/>
  <c r="G1236" s="1"/>
  <c r="G1235" s="1"/>
  <c r="G1234" s="1"/>
  <c r="G1230"/>
  <c r="G1229" s="1"/>
  <c r="G1228" s="1"/>
  <c r="G32"/>
  <c r="G31"/>
  <c r="G30" s="1"/>
  <c r="G29" s="1"/>
  <c r="G28" s="1"/>
  <c r="G1227" l="1"/>
  <c r="G654"/>
  <c r="G653" s="1"/>
  <c r="G933" l="1"/>
  <c r="G1143" l="1"/>
  <c r="G1082"/>
  <c r="G1019"/>
  <c r="G980"/>
  <c r="G960"/>
  <c r="G959" s="1"/>
  <c r="G958" s="1"/>
  <c r="G956"/>
  <c r="G1391" l="1"/>
  <c r="G1390" s="1"/>
  <c r="G1213" l="1"/>
  <c r="G1254"/>
  <c r="G1253" s="1"/>
  <c r="G1252" s="1"/>
  <c r="G1443" l="1"/>
  <c r="G1435"/>
  <c r="G721" l="1"/>
  <c r="G720" s="1"/>
  <c r="G719" s="1"/>
  <c r="G718" s="1"/>
  <c r="G717" s="1"/>
  <c r="G1408" l="1"/>
  <c r="G1180"/>
  <c r="G821"/>
  <c r="G1574"/>
  <c r="G793"/>
  <c r="G820" l="1"/>
  <c r="G819" s="1"/>
  <c r="G818" s="1"/>
  <c r="G817" s="1"/>
  <c r="G816" s="1"/>
  <c r="G815" s="1"/>
  <c r="G1407"/>
  <c r="G1406" s="1"/>
  <c r="G1405" s="1"/>
  <c r="G1404" s="1"/>
  <c r="G1403" s="1"/>
  <c r="G1402" s="1"/>
  <c r="G792"/>
  <c r="G791" s="1"/>
  <c r="G790" s="1"/>
  <c r="G789" s="1"/>
  <c r="G788" s="1"/>
  <c r="G1573"/>
  <c r="G1572" s="1"/>
  <c r="G1571" s="1"/>
  <c r="G1570" s="1"/>
  <c r="G1569" s="1"/>
  <c r="G1568" s="1"/>
  <c r="G1179"/>
  <c r="G1178" s="1"/>
  <c r="G1177" s="1"/>
  <c r="G1176" s="1"/>
  <c r="G1175" s="1"/>
  <c r="G1174" s="1"/>
  <c r="G119" l="1"/>
  <c r="G118" s="1"/>
  <c r="G117" s="1"/>
  <c r="G116" s="1"/>
  <c r="G1158"/>
  <c r="G1157" s="1"/>
  <c r="G1156" s="1"/>
  <c r="G866" l="1"/>
  <c r="G865" s="1"/>
  <c r="G297" l="1"/>
  <c r="G296" l="1"/>
  <c r="G295" s="1"/>
  <c r="G294" s="1"/>
  <c r="G293" s="1"/>
  <c r="G266" l="1"/>
  <c r="G265" s="1"/>
  <c r="G269"/>
  <c r="G268" s="1"/>
  <c r="G272"/>
  <c r="G271" s="1"/>
  <c r="G1264"/>
  <c r="G1263" s="1"/>
  <c r="G1262" s="1"/>
  <c r="G1261" s="1"/>
  <c r="G290"/>
  <c r="G289" s="1"/>
  <c r="G288" s="1"/>
  <c r="G286"/>
  <c r="G285" s="1"/>
  <c r="G283"/>
  <c r="G282" s="1"/>
  <c r="G280"/>
  <c r="G279" s="1"/>
  <c r="G277"/>
  <c r="G276" s="1"/>
  <c r="G125"/>
  <c r="G124" s="1"/>
  <c r="G123" s="1"/>
  <c r="G122" s="1"/>
  <c r="G121" s="1"/>
  <c r="G275" l="1"/>
  <c r="G274" s="1"/>
  <c r="G264"/>
  <c r="G263" s="1"/>
  <c r="G237"/>
  <c r="G1272"/>
  <c r="G1271" s="1"/>
  <c r="G1270" s="1"/>
  <c r="G1269" s="1"/>
  <c r="G1258"/>
  <c r="G1257" s="1"/>
  <c r="G1256" s="1"/>
  <c r="G1476"/>
  <c r="G1475" s="1"/>
  <c r="G1268" l="1"/>
  <c r="G1267" s="1"/>
  <c r="G1266" s="1"/>
  <c r="G1251"/>
  <c r="G1250" s="1"/>
  <c r="G1260"/>
  <c r="G1226"/>
  <c r="G308"/>
  <c r="G307" s="1"/>
  <c r="G306" s="1"/>
  <c r="G305" s="1"/>
  <c r="G304" s="1"/>
  <c r="G1249" l="1"/>
  <c r="G1225" s="1"/>
  <c r="G1492" l="1"/>
  <c r="G1453"/>
  <c r="G1468"/>
  <c r="G1460"/>
  <c r="G1442"/>
  <c r="G1441" s="1"/>
  <c r="G1440" s="1"/>
  <c r="G1439" s="1"/>
  <c r="G1078"/>
  <c r="G211"/>
  <c r="G213"/>
  <c r="G215"/>
  <c r="G210" s="1"/>
  <c r="G209" s="1"/>
  <c r="G1114"/>
  <c r="G1113" s="1"/>
  <c r="G1112" s="1"/>
  <c r="G1111" s="1"/>
  <c r="G1110" s="1"/>
  <c r="G740"/>
  <c r="G739" s="1"/>
  <c r="G738" s="1"/>
  <c r="G737" s="1"/>
  <c r="G736" s="1"/>
  <c r="G781" l="1"/>
  <c r="G1397"/>
  <c r="G1396" s="1"/>
  <c r="G1395" s="1"/>
  <c r="G1394" s="1"/>
  <c r="G1393" s="1"/>
  <c r="G1546"/>
  <c r="G1545" s="1"/>
  <c r="G1544" s="1"/>
  <c r="G1543" s="1"/>
  <c r="G1542" s="1"/>
  <c r="G780" l="1"/>
  <c r="G621" l="1"/>
  <c r="G1206"/>
  <c r="G1205" s="1"/>
  <c r="G1204" s="1"/>
  <c r="G1203" s="1"/>
  <c r="G1202" s="1"/>
  <c r="G1384"/>
  <c r="G1386"/>
  <c r="G1388"/>
  <c r="G1305"/>
  <c r="G1304" s="1"/>
  <c r="G1303" s="1"/>
  <c r="G1302" s="1"/>
  <c r="G1301" s="1"/>
  <c r="G1311"/>
  <c r="G1310" s="1"/>
  <c r="G1309" s="1"/>
  <c r="G1315"/>
  <c r="G1314" s="1"/>
  <c r="G1313" s="1"/>
  <c r="G1320"/>
  <c r="G1319" s="1"/>
  <c r="G1325"/>
  <c r="G1328"/>
  <c r="G1330"/>
  <c r="G1336"/>
  <c r="G1335" s="1"/>
  <c r="G1334" s="1"/>
  <c r="G1333" s="1"/>
  <c r="G167"/>
  <c r="G166" s="1"/>
  <c r="G165" s="1"/>
  <c r="G164" s="1"/>
  <c r="G163" s="1"/>
  <c r="G74"/>
  <c r="G1332" l="1"/>
  <c r="G1327"/>
  <c r="G1324" s="1"/>
  <c r="G1318" s="1"/>
  <c r="G1317" s="1"/>
  <c r="G1383"/>
  <c r="G1382" s="1"/>
  <c r="G1381" s="1"/>
  <c r="G1308"/>
  <c r="G1307" s="1"/>
  <c r="G73"/>
  <c r="G692"/>
  <c r="G691" s="1"/>
  <c r="G690" s="1"/>
  <c r="G689" s="1"/>
  <c r="G1300" l="1"/>
  <c r="G1380"/>
  <c r="G1379" s="1"/>
  <c r="G972"/>
  <c r="G971" s="1"/>
  <c r="G970" s="1"/>
  <c r="G227" l="1"/>
  <c r="G226" s="1"/>
  <c r="G1201"/>
  <c r="G220" l="1"/>
  <c r="G219" s="1"/>
  <c r="G218" s="1"/>
  <c r="G217" s="1"/>
  <c r="G400"/>
  <c r="G399" s="1"/>
  <c r="G398" s="1"/>
  <c r="G396"/>
  <c r="G395" s="1"/>
  <c r="G394" s="1"/>
  <c r="G392"/>
  <c r="G391" s="1"/>
  <c r="G390" s="1"/>
  <c r="G388"/>
  <c r="G1199"/>
  <c r="G1091"/>
  <c r="G1090" s="1"/>
  <c r="G1089" s="1"/>
  <c r="G1087"/>
  <c r="G1086" s="1"/>
  <c r="G1085" s="1"/>
  <c r="G1081"/>
  <c r="G1080" s="1"/>
  <c r="G1077"/>
  <c r="G1076" s="1"/>
  <c r="G1071"/>
  <c r="G1070" s="1"/>
  <c r="G1069" s="1"/>
  <c r="G1068" s="1"/>
  <c r="G1067" s="1"/>
  <c r="G1065"/>
  <c r="G1064" s="1"/>
  <c r="G1061"/>
  <c r="G1056"/>
  <c r="G1055" s="1"/>
  <c r="G1075" l="1"/>
  <c r="G387"/>
  <c r="G386" s="1"/>
  <c r="G1084"/>
  <c r="G1054"/>
  <c r="G1053" s="1"/>
  <c r="G1060"/>
  <c r="G1059" s="1"/>
  <c r="G1063"/>
  <c r="G1074" l="1"/>
  <c r="G1073" s="1"/>
  <c r="G385"/>
  <c r="G1058"/>
  <c r="G1052" s="1"/>
  <c r="G1051" s="1"/>
  <c r="G1043" s="1"/>
  <c r="G384" l="1"/>
  <c r="G383" s="1"/>
  <c r="G89"/>
  <c r="G88" s="1"/>
  <c r="G83"/>
  <c r="G82" s="1"/>
  <c r="G106"/>
  <c r="G105" s="1"/>
  <c r="G104" s="1"/>
  <c r="G103" s="1"/>
  <c r="G102" s="1"/>
  <c r="G101" s="1"/>
  <c r="G114"/>
  <c r="G113" s="1"/>
  <c r="G112" s="1"/>
  <c r="G1602"/>
  <c r="G1601" s="1"/>
  <c r="G1600" s="1"/>
  <c r="G1599" s="1"/>
  <c r="G1593"/>
  <c r="G1592" s="1"/>
  <c r="G1591" s="1"/>
  <c r="G1590" s="1"/>
  <c r="G1589" s="1"/>
  <c r="G1585"/>
  <c r="G1583"/>
  <c r="G1564"/>
  <c r="G1562"/>
  <c r="G1540"/>
  <c r="G1538"/>
  <c r="G1536"/>
  <c r="G1494"/>
  <c r="G1491" s="1"/>
  <c r="G1488" s="1"/>
  <c r="G1484"/>
  <c r="G1483" s="1"/>
  <c r="G1482" s="1"/>
  <c r="G1480"/>
  <c r="G1479" s="1"/>
  <c r="G1478" s="1"/>
  <c r="G1473"/>
  <c r="G1472" s="1"/>
  <c r="G1470"/>
  <c r="G1467" s="1"/>
  <c r="G1465"/>
  <c r="G1462"/>
  <c r="G1455"/>
  <c r="G1452" s="1"/>
  <c r="G1450"/>
  <c r="G1437"/>
  <c r="G1434"/>
  <c r="G1432"/>
  <c r="G1430"/>
  <c r="G1419"/>
  <c r="G1418" s="1"/>
  <c r="G1416"/>
  <c r="G1296"/>
  <c r="G1290"/>
  <c r="G1289" s="1"/>
  <c r="G1288" s="1"/>
  <c r="G1286"/>
  <c r="G1285" s="1"/>
  <c r="G1281"/>
  <c r="G1280" s="1"/>
  <c r="G1212"/>
  <c r="G1211" s="1"/>
  <c r="G1210" s="1"/>
  <c r="G1198"/>
  <c r="G1197" s="1"/>
  <c r="G1196" s="1"/>
  <c r="G1195" s="1"/>
  <c r="G1193"/>
  <c r="G1192" s="1"/>
  <c r="G1191" s="1"/>
  <c r="G1186" s="1"/>
  <c r="G1168"/>
  <c r="G1165"/>
  <c r="G1150"/>
  <c r="G1149" s="1"/>
  <c r="G1148" s="1"/>
  <c r="G1147" s="1"/>
  <c r="G1141"/>
  <c r="G1140" s="1"/>
  <c r="G1030"/>
  <c r="G1029" s="1"/>
  <c r="G1024"/>
  <c r="G1017"/>
  <c r="G1010"/>
  <c r="G998"/>
  <c r="G988"/>
  <c r="G987" s="1"/>
  <c r="G984"/>
  <c r="G983" s="1"/>
  <c r="G982" s="1"/>
  <c r="G978"/>
  <c r="G964"/>
  <c r="G954"/>
  <c r="G945"/>
  <c r="G939"/>
  <c r="G938" s="1"/>
  <c r="G937" s="1"/>
  <c r="G936" s="1"/>
  <c r="G935" s="1"/>
  <c r="G931"/>
  <c r="G926"/>
  <c r="G921"/>
  <c r="G919"/>
  <c r="G915"/>
  <c r="G913"/>
  <c r="G908"/>
  <c r="G906"/>
  <c r="G896"/>
  <c r="G879"/>
  <c r="G863"/>
  <c r="G862" s="1"/>
  <c r="G859"/>
  <c r="G858" s="1"/>
  <c r="G851"/>
  <c r="G845"/>
  <c r="G843"/>
  <c r="G839"/>
  <c r="G837"/>
  <c r="G830"/>
  <c r="G810"/>
  <c r="G809" s="1"/>
  <c r="G808" s="1"/>
  <c r="G807" s="1"/>
  <c r="G806" s="1"/>
  <c r="G805" s="1"/>
  <c r="G804" s="1"/>
  <c r="G800"/>
  <c r="G778"/>
  <c r="G776"/>
  <c r="G774"/>
  <c r="G749"/>
  <c r="G748" s="1"/>
  <c r="G746"/>
  <c r="G744"/>
  <c r="G729"/>
  <c r="G728" s="1"/>
  <c r="G727" s="1"/>
  <c r="G726" s="1"/>
  <c r="G725" s="1"/>
  <c r="G724" s="1"/>
  <c r="G723" s="1"/>
  <c r="G683"/>
  <c r="G678"/>
  <c r="G677" s="1"/>
  <c r="G675"/>
  <c r="G674" s="1"/>
  <c r="G672"/>
  <c r="G671" s="1"/>
  <c r="G669"/>
  <c r="G668" s="1"/>
  <c r="G650"/>
  <c r="G649" s="1"/>
  <c r="G648" s="1"/>
  <c r="G647" s="1"/>
  <c r="G646" s="1"/>
  <c r="G645" s="1"/>
  <c r="G641"/>
  <c r="G640" s="1"/>
  <c r="G639" s="1"/>
  <c r="G638" s="1"/>
  <c r="G619"/>
  <c r="G442"/>
  <c r="G441" s="1"/>
  <c r="G440" s="1"/>
  <c r="G439" s="1"/>
  <c r="G438" s="1"/>
  <c r="G436"/>
  <c r="G435" s="1"/>
  <c r="G434" s="1"/>
  <c r="G433" s="1"/>
  <c r="G431"/>
  <c r="G430" s="1"/>
  <c r="G429" s="1"/>
  <c r="G427"/>
  <c r="G426" s="1"/>
  <c r="G425" s="1"/>
  <c r="G381"/>
  <c r="G380" s="1"/>
  <c r="G379" s="1"/>
  <c r="G378" s="1"/>
  <c r="G377" s="1"/>
  <c r="G303" s="1"/>
  <c r="G261"/>
  <c r="G260" s="1"/>
  <c r="G259" s="1"/>
  <c r="G257"/>
  <c r="G256" s="1"/>
  <c r="G255" s="1"/>
  <c r="G253"/>
  <c r="G252" s="1"/>
  <c r="G251" s="1"/>
  <c r="G236"/>
  <c r="G234"/>
  <c r="G233" s="1"/>
  <c r="G230"/>
  <c r="G229" s="1"/>
  <c r="G225" s="1"/>
  <c r="G203"/>
  <c r="G202" s="1"/>
  <c r="G201" s="1"/>
  <c r="G200" s="1"/>
  <c r="G194"/>
  <c r="G64"/>
  <c r="G54"/>
  <c r="G51"/>
  <c r="G47"/>
  <c r="G25"/>
  <c r="G24" s="1"/>
  <c r="G23" s="1"/>
  <c r="G22" s="1"/>
  <c r="G1582" l="1"/>
  <c r="G420"/>
  <c r="G419" s="1"/>
  <c r="G799"/>
  <c r="G798" s="1"/>
  <c r="G81"/>
  <c r="G1561"/>
  <c r="G1560" s="1"/>
  <c r="G1559" s="1"/>
  <c r="G246"/>
  <c r="G232"/>
  <c r="G224" s="1"/>
  <c r="G80"/>
  <c r="G193"/>
  <c r="G192" s="1"/>
  <c r="G191" s="1"/>
  <c r="G190" s="1"/>
  <c r="G173" s="1"/>
  <c r="G172" s="1"/>
  <c r="G930"/>
  <c r="G929" s="1"/>
  <c r="G928" s="1"/>
  <c r="G925"/>
  <c r="G924" s="1"/>
  <c r="G923" s="1"/>
  <c r="G1009"/>
  <c r="G1008" s="1"/>
  <c r="G1007" s="1"/>
  <c r="G1155"/>
  <c r="G1154" s="1"/>
  <c r="G1153" s="1"/>
  <c r="G1209"/>
  <c r="G1208" s="1"/>
  <c r="G857"/>
  <c r="G558"/>
  <c r="G557" s="1"/>
  <c r="G1459"/>
  <c r="G1458" s="1"/>
  <c r="G1284"/>
  <c r="G1283" s="1"/>
  <c r="G618"/>
  <c r="G617" s="1"/>
  <c r="G870"/>
  <c r="G869" s="1"/>
  <c r="G695"/>
  <c r="G694" s="1"/>
  <c r="G918"/>
  <c r="G917" s="1"/>
  <c r="G842"/>
  <c r="G841" s="1"/>
  <c r="G850"/>
  <c r="G849" s="1"/>
  <c r="G848" s="1"/>
  <c r="G847" s="1"/>
  <c r="G878"/>
  <c r="G877" s="1"/>
  <c r="G912"/>
  <c r="G911" s="1"/>
  <c r="G944"/>
  <c r="G943" s="1"/>
  <c r="G942" s="1"/>
  <c r="G941" s="1"/>
  <c r="G953"/>
  <c r="G952" s="1"/>
  <c r="G773"/>
  <c r="G772" s="1"/>
  <c r="G771" s="1"/>
  <c r="G756" s="1"/>
  <c r="G1139"/>
  <c r="G1138" s="1"/>
  <c r="G111"/>
  <c r="G110" s="1"/>
  <c r="G109" s="1"/>
  <c r="G1535"/>
  <c r="G1534" s="1"/>
  <c r="G1533" s="1"/>
  <c r="G1532" s="1"/>
  <c r="G1531" s="1"/>
  <c r="G1499"/>
  <c r="G1498" s="1"/>
  <c r="G1497" s="1"/>
  <c r="G1415"/>
  <c r="G1598"/>
  <c r="G1596" s="1"/>
  <c r="G53"/>
  <c r="G63"/>
  <c r="G62" s="1"/>
  <c r="G61" s="1"/>
  <c r="G60" s="1"/>
  <c r="G977"/>
  <c r="G976" s="1"/>
  <c r="G743"/>
  <c r="G742" s="1"/>
  <c r="G637"/>
  <c r="G636" s="1"/>
  <c r="G635" s="1"/>
  <c r="G72"/>
  <c r="G71" s="1"/>
  <c r="G70" s="1"/>
  <c r="G208"/>
  <c r="G682"/>
  <c r="G681" s="1"/>
  <c r="G680" s="1"/>
  <c r="G836"/>
  <c r="G835" s="1"/>
  <c r="G895"/>
  <c r="G894" s="1"/>
  <c r="G893" s="1"/>
  <c r="G986"/>
  <c r="G997"/>
  <c r="G996" s="1"/>
  <c r="G1023"/>
  <c r="G1022" s="1"/>
  <c r="G1028"/>
  <c r="G1295"/>
  <c r="G1294" s="1"/>
  <c r="G1293" s="1"/>
  <c r="G1292" s="1"/>
  <c r="G1581"/>
  <c r="G1580" s="1"/>
  <c r="G1579" s="1"/>
  <c r="G1577" s="1"/>
  <c r="G46"/>
  <c r="G45" s="1"/>
  <c r="G667"/>
  <c r="G666" s="1"/>
  <c r="G829"/>
  <c r="G828" s="1"/>
  <c r="G827" s="1"/>
  <c r="G905"/>
  <c r="G904" s="1"/>
  <c r="G903" s="1"/>
  <c r="G963"/>
  <c r="G962" s="1"/>
  <c r="G1016"/>
  <c r="G1015" s="1"/>
  <c r="G1014" s="1"/>
  <c r="G1164"/>
  <c r="G1163" s="1"/>
  <c r="G1162" s="1"/>
  <c r="G1161" s="1"/>
  <c r="G1160" s="1"/>
  <c r="G1279"/>
  <c r="G1429"/>
  <c r="G1428" s="1"/>
  <c r="G1427" s="1"/>
  <c r="G21"/>
  <c r="G20"/>
  <c r="G1449"/>
  <c r="G1448" s="1"/>
  <c r="G1487"/>
  <c r="G1486"/>
  <c r="G797" l="1"/>
  <c r="G796" s="1"/>
  <c r="G795" s="1"/>
  <c r="G787" s="1"/>
  <c r="G1414"/>
  <c r="G1413" s="1"/>
  <c r="G1412" s="1"/>
  <c r="G868"/>
  <c r="G856" s="1"/>
  <c r="G171"/>
  <c r="G170" s="1"/>
  <c r="G169" s="1"/>
  <c r="G108" s="1"/>
  <c r="G1553"/>
  <c r="G1552" s="1"/>
  <c r="G1551" s="1"/>
  <c r="G1549" s="1"/>
  <c r="G975"/>
  <c r="G1152"/>
  <c r="G616"/>
  <c r="G615" s="1"/>
  <c r="G1278"/>
  <c r="G1277" s="1"/>
  <c r="G1276" s="1"/>
  <c r="G735"/>
  <c r="G734" s="1"/>
  <c r="G732" s="1"/>
  <c r="G1496"/>
  <c r="G665"/>
  <c r="G652" s="1"/>
  <c r="G207"/>
  <c r="G206" s="1"/>
  <c r="G223"/>
  <c r="G222" s="1"/>
  <c r="G1185"/>
  <c r="G1184" s="1"/>
  <c r="G910"/>
  <c r="G902" s="1"/>
  <c r="G901" s="1"/>
  <c r="G951"/>
  <c r="G834"/>
  <c r="G826" s="1"/>
  <c r="G825" s="1"/>
  <c r="G44"/>
  <c r="G38" s="1"/>
  <c r="G1021"/>
  <c r="G27" l="1"/>
  <c r="G19" s="1"/>
  <c r="G1183"/>
  <c r="G1182" s="1"/>
  <c r="G1275"/>
  <c r="G1274" s="1"/>
  <c r="G1137"/>
  <c r="G1109" s="1"/>
  <c r="G614"/>
  <c r="G613" s="1"/>
  <c r="G950"/>
  <c r="G949" s="1"/>
  <c r="G900" s="1"/>
  <c r="G418"/>
  <c r="G292" s="1"/>
  <c r="G855"/>
  <c r="G824" s="1"/>
  <c r="G205"/>
  <c r="G644"/>
  <c r="G1172" l="1"/>
  <c r="G823"/>
  <c r="G813" s="1"/>
  <c r="G17"/>
  <c r="G1464" l="1"/>
  <c r="G1457" s="1"/>
  <c r="G1447" s="1"/>
  <c r="G1446" s="1"/>
  <c r="G1411" s="1"/>
  <c r="G1410" l="1"/>
  <c r="G1400" s="1"/>
  <c r="G755"/>
  <c r="G754" s="1"/>
  <c r="G752" s="1"/>
  <c r="G1605" l="1"/>
</calcChain>
</file>

<file path=xl/sharedStrings.xml><?xml version="1.0" encoding="utf-8"?>
<sst xmlns="http://schemas.openxmlformats.org/spreadsheetml/2006/main" count="5705" uniqueCount="886">
  <si>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</si>
  <si>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</si>
  <si>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</si>
  <si>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</si>
  <si>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</si>
  <si>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</si>
  <si>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</si>
  <si>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</si>
  <si>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</si>
  <si>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</si>
  <si>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</si>
  <si>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</si>
  <si>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</si>
  <si>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</si>
  <si>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</si>
  <si>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</si>
  <si>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</si>
  <si>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</si>
  <si>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</si>
  <si>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</si>
  <si>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</si>
  <si>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</si>
  <si>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</si>
  <si>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</si>
  <si>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</si>
  <si>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</si>
  <si>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</si>
  <si>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</si>
  <si>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</si>
  <si>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</si>
  <si>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</si>
  <si>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</si>
  <si>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</si>
  <si>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</si>
  <si>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</si>
  <si>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</si>
  <si>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</si>
  <si>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</si>
  <si>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</si>
  <si>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</si>
  <si>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</si>
  <si>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</si>
  <si>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</si>
  <si>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</si>
  <si>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</si>
  <si>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</si>
  <si>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05 6 00 00000</t>
  </si>
  <si>
    <t>06 0 00 00000</t>
  </si>
  <si>
    <t>07 0 00 00000</t>
  </si>
  <si>
    <t>08 0 00 00000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</si>
  <si>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</si>
  <si>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</si>
  <si>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</si>
  <si>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</si>
  <si>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</si>
  <si>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</si>
  <si>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</si>
  <si>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</si>
  <si>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</si>
  <si>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</si>
  <si>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</si>
  <si>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</si>
  <si>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</si>
  <si>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</si>
  <si>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</si>
  <si>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</si>
  <si>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</si>
  <si>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</si>
  <si>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</si>
  <si>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</si>
  <si>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</si>
  <si>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</si>
  <si>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</si>
  <si>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</si>
  <si>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</si>
  <si>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</si>
  <si>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</si>
  <si>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</si>
  <si>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</si>
  <si>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</si>
  <si>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</si>
  <si>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</si>
  <si>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</si>
  <si>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</si>
  <si>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</si>
  <si>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</si>
  <si>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</si>
  <si>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</si>
  <si>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</si>
  <si>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</si>
  <si>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</si>
  <si>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05 1 01 00000</t>
  </si>
  <si>
    <t>05 4 01 00000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</si>
  <si>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</si>
  <si>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</si>
  <si>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</si>
  <si>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</si>
  <si>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</si>
  <si>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</si>
  <si>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</si>
  <si>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</si>
  <si>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</si>
  <si>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</si>
  <si>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</si>
  <si>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</si>
  <si>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</si>
  <si>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</si>
  <si>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</si>
  <si>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</si>
  <si>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</si>
  <si>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</si>
  <si>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</si>
  <si>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</si>
  <si>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</si>
  <si>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</si>
  <si>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</si>
  <si>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</si>
  <si>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</si>
  <si>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Замена газоиспользующего оборудования в муниципальных квартирах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</si>
  <si>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</si>
  <si>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</si>
  <si>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</si>
  <si>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</si>
  <si>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</si>
  <si>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</si>
  <si>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</si>
  <si>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</si>
  <si>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</si>
  <si>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</si>
  <si>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</si>
  <si>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</si>
  <si>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</si>
  <si>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</si>
  <si>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</si>
  <si>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</si>
  <si>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</si>
  <si>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</si>
  <si>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</si>
  <si>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</si>
  <si>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</si>
  <si>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</si>
  <si>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</si>
  <si>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</si>
  <si>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</si>
  <si>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</si>
  <si>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</si>
  <si>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</si>
  <si>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</si>
  <si>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</si>
  <si>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</si>
  <si>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</si>
  <si>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</si>
  <si>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</si>
  <si>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</si>
  <si>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</si>
  <si>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</si>
  <si>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</si>
  <si>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</si>
  <si>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</si>
  <si>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</si>
  <si>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</si>
  <si>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</si>
  <si>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</si>
  <si>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</si>
  <si>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</si>
  <si>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</si>
  <si>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</si>
  <si>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</si>
  <si>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</si>
  <si>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</si>
  <si>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</si>
  <si>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</si>
  <si>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</si>
  <si>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</si>
  <si>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</si>
  <si>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10 2 01 00001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</si>
  <si>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</si>
  <si>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</si>
  <si>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</si>
  <si>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</si>
  <si>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</si>
  <si>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</si>
  <si>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</si>
  <si>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</si>
  <si>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</si>
  <si>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</si>
  <si>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</si>
  <si>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</si>
  <si>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</si>
  <si>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</si>
  <si>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</si>
  <si>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</si>
  <si>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</si>
  <si>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</si>
  <si>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</si>
  <si>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</si>
  <si>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</si>
  <si>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</si>
  <si>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</si>
  <si>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</si>
  <si>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</si>
  <si>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</si>
  <si>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</si>
  <si>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</si>
  <si>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</si>
  <si>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</si>
  <si>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</si>
  <si>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</si>
  <si>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</si>
  <si>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</si>
  <si>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</si>
  <si>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</si>
  <si>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</si>
  <si>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</si>
  <si>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</si>
  <si>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</si>
  <si>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</si>
  <si>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</si>
  <si>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</si>
  <si>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</si>
  <si>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</si>
  <si>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</si>
  <si>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</si>
  <si>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</si>
  <si>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</si>
  <si>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</si>
  <si>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</si>
  <si>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Сумма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</si>
  <si>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</si>
  <si>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</si>
  <si>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</si>
  <si>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</si>
  <si>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</si>
  <si>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</si>
  <si>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</si>
  <si>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</si>
  <si>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</si>
  <si>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</si>
  <si>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</si>
  <si>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</si>
  <si>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</si>
  <si>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</si>
  <si>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</si>
  <si>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</si>
  <si>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</si>
  <si>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</si>
  <si>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</si>
  <si>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</si>
  <si>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</si>
  <si>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</si>
  <si>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</si>
  <si>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</si>
  <si>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</si>
  <si>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</si>
  <si>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</si>
  <si>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</si>
  <si>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</si>
  <si>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</si>
  <si>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</si>
  <si>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</si>
  <si>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</si>
  <si>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</si>
  <si>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</si>
  <si>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</si>
  <si>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</si>
  <si>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</si>
  <si>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</si>
  <si>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</si>
  <si>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</si>
  <si>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</si>
  <si>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</si>
  <si>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</si>
  <si>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</si>
  <si>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</si>
  <si>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</si>
  <si>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</si>
  <si>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</si>
  <si>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</si>
  <si>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</si>
  <si>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</si>
  <si>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</si>
  <si>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</si>
  <si>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</si>
  <si>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</si>
  <si>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</si>
  <si>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</si>
  <si>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</si>
  <si>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</si>
  <si>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</si>
  <si>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</si>
  <si>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</si>
  <si>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</si>
  <si>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</si>
  <si>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</si>
  <si>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</si>
  <si>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</si>
  <si>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</si>
  <si>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</si>
  <si>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</si>
  <si>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</si>
  <si>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</si>
  <si>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</si>
  <si>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</si>
  <si>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</si>
  <si>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</si>
  <si>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</si>
  <si>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</si>
  <si>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</si>
  <si>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</si>
  <si>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</si>
  <si>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</si>
  <si>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</si>
  <si>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</si>
  <si>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</si>
  <si>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</si>
  <si>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</si>
  <si>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</si>
  <si>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</si>
  <si>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</si>
  <si>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</si>
  <si>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</si>
  <si>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</si>
  <si>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</si>
  <si>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</si>
  <si>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</si>
  <si>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</si>
  <si>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</si>
  <si>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</si>
  <si>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</si>
  <si>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</si>
  <si>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</si>
  <si>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</si>
  <si>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</si>
  <si>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</si>
  <si>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</si>
  <si>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</si>
  <si>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</si>
  <si>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</si>
  <si>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</si>
  <si>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</si>
  <si>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</si>
  <si>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</si>
  <si>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</si>
  <si>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</si>
  <si>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</si>
  <si>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</si>
  <si>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</si>
  <si>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</si>
  <si>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</si>
  <si>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</si>
  <si>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</si>
  <si>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</si>
  <si>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</si>
  <si>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</si>
  <si>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</si>
  <si>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</si>
  <si>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</si>
  <si>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</si>
  <si>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</si>
  <si>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</si>
  <si>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</si>
  <si>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</si>
  <si>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</si>
  <si>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</si>
  <si>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</si>
  <si>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</si>
  <si>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</si>
  <si>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</si>
  <si>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</si>
  <si>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</si>
  <si>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</si>
  <si>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</si>
  <si>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</si>
  <si>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</si>
  <si>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</si>
  <si>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</si>
  <si>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</si>
  <si>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</si>
  <si>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</si>
  <si>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</si>
  <si>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</si>
  <si>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</si>
  <si>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</si>
  <si>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</si>
  <si>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</si>
  <si>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</si>
  <si>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</si>
  <si>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</si>
  <si>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</si>
  <si>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</si>
  <si>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</si>
  <si>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</si>
  <si>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</si>
  <si>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</si>
  <si>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</si>
  <si>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</si>
  <si>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</si>
  <si>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</si>
  <si>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</si>
  <si>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</si>
  <si>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</si>
  <si>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</si>
  <si>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</si>
  <si>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</si>
  <si>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</si>
  <si>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</si>
  <si>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</si>
  <si>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</si>
  <si>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</si>
  <si>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</si>
  <si>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</si>
  <si>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</si>
  <si>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</si>
  <si>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</si>
  <si>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</si>
  <si>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</si>
  <si>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</si>
  <si>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</si>
  <si>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</si>
  <si>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</si>
  <si>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</si>
  <si>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</si>
  <si>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</si>
  <si>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</si>
  <si>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</si>
  <si>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</si>
  <si>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</si>
  <si>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</si>
  <si>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</si>
  <si>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</si>
  <si>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</si>
  <si>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</si>
  <si>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</si>
  <si>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</si>
  <si>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</si>
  <si>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</si>
  <si>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</si>
  <si>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</si>
  <si>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</si>
  <si>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</si>
  <si>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</si>
  <si>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</si>
  <si>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</si>
  <si>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</si>
  <si>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</si>
  <si>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</si>
  <si>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</si>
  <si>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</si>
  <si>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07 2 01 00003</t>
  </si>
  <si>
    <t>07 2 01 00059</t>
  </si>
  <si>
    <t>07 3 00 00000</t>
  </si>
  <si>
    <t>07 3 01 00000</t>
  </si>
  <si>
    <t>Осуществление государственных полномочий Московской области  в области земельных отношений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</si>
  <si>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</si>
  <si>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</si>
  <si>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</si>
  <si>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</si>
  <si>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</si>
  <si>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</si>
  <si>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</si>
  <si>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</si>
  <si>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</si>
  <si>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</si>
  <si>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</si>
  <si>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</si>
  <si>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</si>
  <si>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</si>
  <si>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Отдел культуры и молодежной политики Администрации города Реутов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</si>
  <si>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</si>
  <si>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</si>
  <si>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</si>
  <si>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</si>
  <si>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</si>
  <si>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</si>
  <si>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</si>
  <si>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</si>
  <si>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</si>
  <si>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</si>
  <si>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</si>
  <si>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</si>
  <si>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</si>
  <si>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</si>
  <si>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</si>
  <si>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</si>
  <si>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</si>
  <si>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</si>
  <si>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</si>
  <si>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</si>
  <si>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</si>
  <si>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</si>
  <si>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</si>
  <si>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</si>
  <si>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</si>
  <si>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</si>
  <si>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</si>
  <si>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</si>
  <si>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</si>
  <si>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</si>
  <si>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</si>
  <si>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</si>
  <si>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в том числе за счет субвенции: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</si>
  <si>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</si>
  <si>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</si>
  <si>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</si>
  <si>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</si>
  <si>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</si>
  <si>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</si>
  <si>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</si>
  <si>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</si>
  <si>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</si>
  <si>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</si>
  <si>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</si>
  <si>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</si>
  <si>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</si>
  <si>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</si>
  <si>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</si>
  <si>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</si>
  <si>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Ведомственная структура расходов бюджета городского округа Реутов на 2018 год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</si>
  <si>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</si>
  <si>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</si>
  <si>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</si>
  <si>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Софинансирование проектов инициативного бюджетирования</t>
  </si>
  <si>
    <t>Отдел по физической культуре и спорту Администрации города Реутов</t>
  </si>
  <si>
    <t>Подпрограмма "Обеспечение жильем молодых семей"</t>
  </si>
  <si>
    <t>10 1 00 00000</t>
  </si>
  <si>
    <t>10 1 01 00000</t>
  </si>
  <si>
    <t>07 3 01 S0240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</si>
  <si>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</si>
  <si>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</si>
  <si>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</si>
  <si>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</si>
  <si>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</si>
  <si>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</si>
  <si>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</si>
  <si>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</si>
  <si>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</si>
  <si>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</si>
  <si>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</si>
  <si>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</si>
  <si>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</si>
  <si>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</si>
  <si>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</si>
  <si>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</si>
  <si>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</si>
  <si>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</si>
  <si>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</si>
  <si>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</si>
  <si>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</si>
  <si>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</si>
  <si>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</si>
  <si>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</si>
  <si>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</si>
  <si>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</si>
  <si>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</si>
  <si>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</si>
  <si>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</si>
  <si>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"Организация мероприятий по развитию молодежных общественных организаций и добровольческой деятельности"</t>
  </si>
  <si>
    <t>02 4 04 00000</t>
  </si>
  <si>
    <t>02 4 04 00001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</si>
  <si>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</si>
  <si>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</si>
  <si>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</si>
  <si>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</si>
  <si>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</si>
  <si>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</si>
  <si>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</si>
  <si>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</si>
  <si>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</si>
  <si>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</si>
  <si>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</si>
  <si>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>Основное мероприятие "Оказание социальной поддержки отдельным категориям граждан"</t>
  </si>
  <si>
    <t>Софинансирование организации отдыха, оздоровления и занятости детей в дни школьных каникул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</si>
  <si>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</si>
  <si>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</si>
  <si>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</si>
  <si>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</si>
  <si>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</si>
  <si>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</si>
  <si>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</si>
  <si>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</si>
  <si>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</si>
  <si>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</si>
  <si>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</si>
  <si>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</si>
  <si>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</si>
  <si>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</si>
  <si>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</si>
  <si>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</si>
  <si>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</si>
  <si>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</si>
  <si>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</si>
  <si>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Подпрограмма "Обеспечение жильем отдельных категорий граждан, установленных федеральным законодательством"</t>
  </si>
  <si>
    <t>10 3 00 00000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</si>
  <si>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Федеральным законом от 8 декабря 2010 года № 342-ФЗ "О внесении изменений в Федеральный закон "О статусе военнослужащих" и об обеспечении жилыми помещениями некоторых категорий граждан",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</si>
  <si>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10 3 01 00000</t>
  </si>
  <si>
    <t>Обеспечение жильем граждан, уволенных с военной службы (службы), и приравненных к ним лиц</t>
  </si>
  <si>
    <t>10 3 01 54850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</si>
  <si>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</si>
  <si>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</si>
  <si>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</si>
  <si>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05 1 02 00001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</si>
  <si>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</si>
  <si>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</si>
  <si>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05 1 02 00002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</si>
  <si>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</si>
  <si>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</si>
  <si>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</si>
  <si>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</si>
  <si>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</si>
  <si>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</si>
  <si>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</si>
  <si>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</si>
  <si>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</si>
  <si>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</si>
  <si>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</si>
  <si>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</si>
  <si>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</si>
  <si>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</si>
  <si>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Основное мероприятие "Совершенствование мотивации муниципальных служащих"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</si>
  <si>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</si>
  <si>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05 3 04 00000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</si>
  <si>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</si>
  <si>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</si>
  <si>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</si>
  <si>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</si>
  <si>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05 5 00 00000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</si>
  <si>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</si>
  <si>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05 5 01 00000</t>
  </si>
  <si>
    <t>05 5 01 00095</t>
  </si>
  <si>
    <t>05 5 01 60700</t>
  </si>
  <si>
    <t>05 5 01 00001</t>
  </si>
  <si>
    <t>05 5 01 60830</t>
  </si>
  <si>
    <t>Подпрограмма "Развитие имущественного комплекса городского округа Реутов на 2018-2022 годы"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</si>
  <si>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</si>
  <si>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</si>
  <si>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</si>
  <si>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</si>
  <si>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</si>
  <si>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</si>
  <si>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Основное мероприятие "Обеспечение надлежащего состояния  автомобильных дорог и дворовых территорий""</t>
  </si>
  <si>
    <t>07 3 03 00000</t>
  </si>
  <si>
    <t>07 3 03 00001</t>
  </si>
  <si>
    <t>Ремонт ливневой канализации</t>
  </si>
  <si>
    <t>07 3 01 00001</t>
  </si>
  <si>
    <t>Мероприятия по организации отдыха детей в каникулярное время</t>
  </si>
  <si>
    <t>11 2 01 62190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</si>
  <si>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</si>
  <si>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</si>
  <si>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Строительство и реконструкция объектов культуры</t>
  </si>
  <si>
    <t>04 Д 01 64210</t>
  </si>
  <si>
    <t>04 Д 01 S4210</t>
  </si>
  <si>
    <t>Софинансирование капитального ремонта и приобретения оборудования для оснащения плоскостных сооружений в муниципальных образованиях Московской области</t>
  </si>
  <si>
    <t>02 2 01 S2510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</si>
  <si>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</si>
  <si>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04 Д 02 00000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</si>
  <si>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</si>
  <si>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04 Д 02 00001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</si>
  <si>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</si>
  <si>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14 2 01 62680</t>
  </si>
  <si>
    <t>Софинансирование организации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</si>
  <si>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14 2 01 S2680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</si>
  <si>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 и муниципальных услуг"</t>
  </si>
  <si>
    <t>14 2 02 00000</t>
  </si>
  <si>
    <t>14 2 02 60860</t>
  </si>
  <si>
    <t>14 2 02 S0860</t>
  </si>
  <si>
    <t>Софинансирование расходов на повышение заработной платы работникам муниципальных учреждений в сфере культуры</t>
  </si>
  <si>
    <t>Субсидия на софинансирование расходов на повышение заработной платы работникам муниципальных учреждений в сфере культуры</t>
  </si>
  <si>
    <t xml:space="preserve">                 от ___________ № __________</t>
  </si>
  <si>
    <t xml:space="preserve">                 от 22.11.2017  № 99/2017-НА</t>
  </si>
  <si>
    <t xml:space="preserve">              " Приложение № 6</t>
  </si>
  <si>
    <t>"</t>
  </si>
  <si>
    <t>07 3 01 60240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</si>
  <si>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</si>
  <si>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</t>
  </si>
  <si>
    <t>Муниципальная программа городского округа Реутов "Формирование комфортной городской среды»  на 2018-2022 годы»</t>
  </si>
  <si>
    <t>08 В 00 00000</t>
  </si>
  <si>
    <t>08 В 01 00000</t>
  </si>
  <si>
    <t>08 В 01 00001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</si>
  <si>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</si>
  <si>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</si>
  <si>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Основное мероприятие "Обеспечение учета всего объема потребляемых энергетических ресурсов"</t>
  </si>
  <si>
    <t>Софинансирование работ по установке общедомовых приборов учета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</si>
  <si>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</si>
  <si>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Ежегодная актуализация схем теплоснабжения, водоснабжения, водоотведения города</t>
  </si>
  <si>
    <t>Разработка схемы водоснабжения и водоотведения города Реутов, а также разработка электронной модели системы водоснабжения и водоотведения  с возможностью моделирования гидравлических режимов</t>
  </si>
  <si>
    <t>Подпрограмма "Благоустройство территории городского округа Реутов"</t>
  </si>
  <si>
    <t>Основное мероприятие "Создание условий для благоустройства территорий городского округа Реутов"</t>
  </si>
  <si>
    <t>Приобретение техники для нужд благоустройства и коммунального хозяйства</t>
  </si>
  <si>
    <t>Приобретение техники для нужд благоустройства территории муниципальных образований Московской области</t>
  </si>
  <si>
    <t>Приобретение техники для нужд благоустройства территории городского округа Реутов</t>
  </si>
  <si>
    <t>Содержание детских, спортивных площадок, площадок для выгула собак</t>
  </si>
  <si>
    <t>Расходы на оплату электроэнергии систем уличного освещения</t>
  </si>
  <si>
    <t>08 В 01 00002</t>
  </si>
  <si>
    <t>09 1 00 00000</t>
  </si>
  <si>
    <t>09 1 01 00000</t>
  </si>
  <si>
    <t>09 1 01 00001</t>
  </si>
  <si>
    <t>09 1 01 00002</t>
  </si>
  <si>
    <t>09 1 01 00003</t>
  </si>
  <si>
    <t>09 1 01 00004</t>
  </si>
  <si>
    <t>08 Б 00 00000</t>
  </si>
  <si>
    <t>08 Б 01 00000</t>
  </si>
  <si>
    <t>08 Б 01 00001</t>
  </si>
  <si>
    <t>08 Б 01 00059</t>
  </si>
  <si>
    <t>08 Б 01 00002</t>
  </si>
  <si>
    <t>08 Б 02 00001</t>
  </si>
  <si>
    <t>09 3 00 00000</t>
  </si>
  <si>
    <t>09 3 01 00000</t>
  </si>
  <si>
    <t>09 3 01 62670</t>
  </si>
  <si>
    <t>Другие вопросы в области жилищно-коммунального хозяйства</t>
  </si>
  <si>
    <t>04 Г 01 60070</t>
  </si>
  <si>
    <t>Создание новых и (или) благоустройство существующих парков культуры и отдыха</t>
  </si>
  <si>
    <t>Коммунальное хозяйство</t>
  </si>
  <si>
    <t>04 Г 01 S0070</t>
  </si>
  <si>
    <t>Благоустройство парка культуры и отдыха - Центральный парк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</si>
  <si>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</si>
  <si>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</si>
  <si>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Обеспечение современными аппаратно-программными комплексами общеобразовательных организаций в Московской области</t>
  </si>
  <si>
    <t>Информирование населения муниципального образования Московской области о деятельности органов местного самоуправления путем размещения материалов в электронных СМИ, распространяемых в сети Интернет (сетевых изданиях)</t>
  </si>
  <si>
    <t>13 0 01 00004</t>
  </si>
  <si>
    <t>Дополнительные мероприятия по развитию жилищно-коммунального хозяйства и социально культурной сферы</t>
  </si>
  <si>
    <t>12 2 04 04400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</si>
  <si>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</si>
  <si>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14 1 05 00000</t>
  </si>
  <si>
    <t>14 1 05 62490</t>
  </si>
  <si>
    <t>Софинансирование обеспечения современными аппаратно-программными комплексами общеобразовательных организаций в Московской области</t>
  </si>
  <si>
    <t>14 1 05 S2490</t>
  </si>
  <si>
    <t>Комплексное благоустройство парковочного пространства</t>
  </si>
  <si>
    <t>07 3 02 00000</t>
  </si>
  <si>
    <t>08 А 00 00000</t>
  </si>
  <si>
    <t>08 А 02 00000</t>
  </si>
  <si>
    <t>08 А 02 00001</t>
  </si>
  <si>
    <t>08 А 02 00002</t>
  </si>
  <si>
    <t>Подпрограмма "Комфортная городская среда"</t>
  </si>
  <si>
    <t>Осносное мероприятие "Комплексное благоустройство дворовых территорий городского округа Реутов"</t>
  </si>
  <si>
    <t>Устройство (модернизация) обязательных элементов детских игровых и спортивных площадок</t>
  </si>
  <si>
    <t>Установка информационных стендов</t>
  </si>
  <si>
    <t>Замена жестких подвесов на детских игровых площадках</t>
  </si>
  <si>
    <t>Ремонт резинового покрытия на детских игровых и спортивных площадках</t>
  </si>
  <si>
    <t>08 Б 01 00003</t>
  </si>
  <si>
    <t>08 Б 01 00004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</si>
  <si>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</si>
  <si>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Проведение технического обследования зданий дошкольных образовательных учреждений</t>
  </si>
  <si>
    <t>12 1 01 00002</t>
  </si>
  <si>
    <t>Согласование размещения объекта и подготовка заключения по оценке влияния объекта "Дом культуры" на безопасность полетов аэродрома "Раменское"</t>
  </si>
  <si>
    <t>04 Д 01 00003</t>
  </si>
  <si>
    <t>08 А 02 00003</t>
  </si>
  <si>
    <t>Устройство освещения детских игровых площадок</t>
  </si>
  <si>
    <t>Установка указателей на многоквартирных домах с наименованиями улиц и номерами домов, вывесок</t>
  </si>
  <si>
    <t>08 А 01 00000</t>
  </si>
  <si>
    <t>08 А 01 00004</t>
  </si>
  <si>
    <t>Разработка проектно-сметной документации для проведения работ по устройству освещения по адресу: проспект Мира</t>
  </si>
  <si>
    <t>08 Б 02 00003</t>
  </si>
  <si>
    <t>Основное мероприятие "Комплексное благоустройство дворовых территорий городского округа Реутов"</t>
  </si>
  <si>
    <t>Снос аварийного здания ул.Новая, 1а (тир)</t>
  </si>
  <si>
    <t>02 2 01 00002</t>
  </si>
  <si>
    <t>Основное мероприятие "Увеличение парковочного пространства"</t>
  </si>
  <si>
    <t xml:space="preserve">07 3 02 00003 </t>
  </si>
  <si>
    <t>Основное мероприятие "Организация деятельности МФЦ"</t>
  </si>
  <si>
    <t>Реализация мероприятий по обеспечению жильем молодых семей</t>
  </si>
  <si>
    <t>10 1 01 L4970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</si>
  <si>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</si>
  <si>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Софинансирование дооснащения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</si>
  <si>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r>
      <t xml:space="preserve">08 А 02 L5550 </t>
    </r>
    <r>
      <rPr>
        <sz val="12"/>
        <rFont val="Times New Roman"/>
        <family val="1"/>
        <charset val="204"/>
      </rPr>
      <t xml:space="preserve"> </t>
    </r>
  </si>
  <si>
    <t>Софинансирование ремонта подъездов многоквартирных домов</t>
  </si>
  <si>
    <t>08 В 01 S0950</t>
  </si>
  <si>
    <t>Ремонт тротуаров</t>
  </si>
  <si>
    <t>07 3 01 00004</t>
  </si>
  <si>
    <t>Обеспечение деятельности общественных организаций правоохранительной направленности</t>
  </si>
  <si>
    <t>Основное мероприятие "Капитальный ремонт зданий организаций дополнительного образования"</t>
  </si>
  <si>
    <t>12 3 05 00000</t>
  </si>
  <si>
    <t>12 3 05 00459</t>
  </si>
  <si>
    <t>Основное мероприятие "Благоустройство общественных территорий городского округа Реутов"</t>
  </si>
  <si>
    <t>Благоустройство общественных территорий</t>
  </si>
  <si>
    <t>08 А 01 00001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</si>
  <si>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</si>
  <si>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Софинансирование работ по капитальному ремонту и ремонту автомобильных дорог общего пользования местного значения, в том числе замене и установке остановочных павильонов</t>
  </si>
  <si>
    <t>03 1 03 00003</t>
  </si>
  <si>
    <t>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</si>
  <si>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08 Б 02 S2630</t>
  </si>
  <si>
    <t xml:space="preserve">Софинансирование устройства и капитального ремонта электросетевого хозяйства, систем наружного и архитектурно-художественного освещения в рамках реализации приоритетного проекта "Светлый город"
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</si>
  <si>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</si>
  <si>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12 1 03 62130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</si>
  <si>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</si>
  <si>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</si>
  <si>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</si>
  <si>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</si>
  <si>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</si>
  <si>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01 2 00 00000</t>
  </si>
  <si>
    <t>01 2 02 00000</t>
  </si>
  <si>
    <t>01 2 02 L5250</t>
  </si>
  <si>
    <t>Строительство дома культуры в городском округе Реутов</t>
  </si>
  <si>
    <t>08 В 01 60950</t>
  </si>
  <si>
    <t>Ремонт подъездов в многоквартирных домах</t>
  </si>
  <si>
    <t xml:space="preserve"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
</t>
  </si>
  <si>
    <t>08 Б 02 62630</t>
  </si>
  <si>
    <t>Муниципальная программа городского округа Реутов "Формирование комфортной городской среды"  на 2018-2022 годы"</t>
  </si>
  <si>
    <t>08 Б 02 00004</t>
  </si>
  <si>
    <t>Подпрограмма "Повышение инвестиционной привлекательности"</t>
  </si>
  <si>
    <t>Проведение государственной экспертизы проверки правильности сметной документации на выполнение работ по устройству электросетевого хозяйства систем наружного освещения на территории городского округа Реутов</t>
  </si>
  <si>
    <t>07 3 01 00003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</si>
  <si>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</si>
  <si>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Устройство универсального резинового основания на волейбольной площадке по адресу: ул. Комсомольская, д.2</t>
  </si>
  <si>
    <t>08 Б 01 00007</t>
  </si>
  <si>
    <t>Устройство проездов для автотранспорта</t>
  </si>
  <si>
    <t>07 3 03 00003</t>
  </si>
  <si>
    <t>Основное мероприятие "Формирование комфортной городской световой среды"</t>
  </si>
  <si>
    <t>08 Б 02 00000</t>
  </si>
  <si>
    <t>07 3 03 00004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</si>
  <si>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</si>
  <si>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>02 2 01 04400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</si>
  <si>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</si>
  <si>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Комплексное благоустройство территорий муниципальных образований Московской области</t>
  </si>
  <si>
    <t>Софинансирование комплексного благоустройства территории городского округа Реутов</t>
  </si>
  <si>
    <t>08 Б 01 61350</t>
  </si>
  <si>
    <t>08 Б 01 S1350</t>
  </si>
  <si>
    <t>14 1 04 S0940</t>
  </si>
  <si>
    <t>11 3 01 00004</t>
  </si>
  <si>
    <t>Оборудование пандусом входной группы МУК "ЦБС" (филиал №1, №3) по адресу: Юбилейный пр-т, д. 38</t>
  </si>
  <si>
    <t>Оборудование пандусом входной группы отделения почты России по адресу: ул. Ленина, д.22</t>
  </si>
  <si>
    <t>11 3 01 00005</t>
  </si>
  <si>
    <t>Софинансирование субсидии на ликвидацию несанкционированных свалок и навалов мусора</t>
  </si>
  <si>
    <t xml:space="preserve">  08 А 01 S0960 </t>
  </si>
  <si>
    <t>Софинансирование предоставления электронных сервисов цифровой инфраструктуры в сфере жилищно-коммунального хозяйства для обеспечения равных возможностей собственникам многоквартирных домов в инициации и организации проведения общих собраний собственников, а также отраслевого сервиса мониторинга выполнения нормативных требований по благоустройству, санитарному состоянию территорий, реализации жилищной реформы, организации капитального и текущего ремонта и содержания жилищного фонда МО, функционированию коммунальной и инженерной инфраструктуры, оценке показателей в жилищно-коммунальной сфере на территории муниципальных образований МО в информационно-телекоммуникационной сети "Интернет"</t>
  </si>
  <si>
    <t xml:space="preserve">Составление (изменение) списков кандидатов в присяжные заседатели федеральных судов общей юрисдикции в Российской Федерации                                                                                                                     </t>
  </si>
  <si>
    <t>99 0 00 51200</t>
  </si>
  <si>
    <t>Другие вопросы в области охраны окружающей среды</t>
  </si>
  <si>
    <t>Ликвидация несанкционированных свалок и навалов мусора</t>
  </si>
  <si>
    <t xml:space="preserve">  08 А 01 60960 </t>
  </si>
  <si>
    <t>Обеспечение современными аппаратно-программными комплексами со средствами криптографической защиты информации муниципальных образований Московской области</t>
  </si>
  <si>
    <t>14 1 05 60930</t>
  </si>
  <si>
    <t>Софинансирование обеспечения современными аппаратно-программными комплексами со средствами криптографической защиты информации муниципальных образований Московской области</t>
  </si>
  <si>
    <t>14 1 05 S0930</t>
  </si>
  <si>
    <t>Спорт высших достижений</t>
  </si>
  <si>
    <t>Предоставление доступа к электронным сервисам цифровой инфраструктуры в сфере жилищно-коммунального хозяйства</t>
  </si>
  <si>
    <t>14 1 04 60940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</si>
  <si>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</si>
  <si>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</si>
  <si>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</si>
  <si>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</si>
  <si>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</si>
  <si>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</si>
  <si>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</si>
  <si>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</si>
  <si>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 xml:space="preserve">Обустройство искусственных дорожных неровностей </t>
  </si>
  <si>
    <t>07 1 01 00005</t>
  </si>
  <si>
    <t>Приобретение информационных табло со шрифтом Брайля, противоскользящего покрытия, беспроводного вызова помощника Пульсар, тактильных светонакопительных знаков для библиотек города</t>
  </si>
  <si>
    <t>11 3 01 00006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</si>
  <si>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</si>
  <si>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</si>
  <si>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</si>
  <si>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</si>
  <si>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</si>
  <si>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</si>
  <si>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</si>
  <si>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</si>
  <si>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</si>
  <si>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</si>
  <si>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</si>
  <si>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</si>
  <si>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</si>
  <si>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</si>
  <si>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</si>
  <si>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</si>
  <si>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04 И 01 60440</t>
  </si>
  <si>
    <t>04 И 01 S0440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</si>
  <si>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</si>
  <si>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</si>
  <si>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Осуществление технологического присоединения к электрическим сетям объекта "Дом культуры в городском округе Реутов"</t>
  </si>
  <si>
    <t>04 Д 01 00004</t>
  </si>
  <si>
    <t>08 Б 01 61360</t>
  </si>
  <si>
    <t>08 Б 01 S1360</t>
  </si>
  <si>
    <t>Проведение государственной экспертизы проектной документации по объекту капитального строительства "Детский сад на 210 мест с бассейном по адресу: Московская область, г.Реутов, ул.Гагарина, д.20" (корректировка)</t>
  </si>
  <si>
    <t>12 1 01 00005</t>
  </si>
  <si>
    <t>Изготовление технического паспорта на объект капитального строительства "Детский сад на 210 мест с бассейном по адресу: Московская область, г.Реутов, ул.Гагарина, д.20"</t>
  </si>
  <si>
    <t>12 1 01 00006</t>
  </si>
  <si>
    <t>Координирование объекта недвижимости "Детский сад на 210 мест с бассейном по адресу: Московская область, г.Реутов, ул.Гагарина, д.20"</t>
  </si>
  <si>
    <t>12 1 01 00007</t>
  </si>
  <si>
    <t>Техническая инвентаризация объекта капитального строительства "Детский сад на 210 мест с бассейном по адресу: Московская область, г.Реутов, ул.Гагарина, д.20"</t>
  </si>
  <si>
    <t>12 1 01 00008</t>
  </si>
  <si>
    <t>Изготовление технического плана на объект капитального строительства "Детский сад на 210 мест с бассейном по адресу: Московская область, г.Реутов, ул.Гагарина, д.20"</t>
  </si>
  <si>
    <t>12 1 01 00009</t>
  </si>
  <si>
    <t>Осуществление технологического присоединения к электрическим сетям объекта капитального строительства "Детский сад на 210 мест с бассейном по адресу: Московская область, г.Реутов, ул.Гагарина, д.20"</t>
  </si>
  <si>
    <t>12 1 01 00010</t>
  </si>
  <si>
    <t>Установка ограничивающих пешеходных ограждений перильного типа</t>
  </si>
  <si>
    <t>07 1 01 00006</t>
  </si>
  <si>
    <t xml:space="preserve">                 Приложение № 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</si>
</sst>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0"/>
      <color rgb="FFFF000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5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9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0" fillId="0" borderId="0" xfId="0"/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2" fontId="4" fillId="0" borderId="0" xfId="0" applyNumberFormat="1" applyFont="1" applyAlignment="1">
      <alignment horizontal="right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0" fontId="0" fillId="0" borderId="0" xfId="0" applyAlignment="1"/>
    <xf numFmtId="0" fontId="25" fillId="0" borderId="0" xfId="0" applyFont="1" applyAlignment="1"/>
    <xf numFmtId="0" fontId="0" fillId="0" borderId="0" xfId="0" applyAlignment="1"/>
    <xf numFmtId="4" fontId="6" fillId="0" borderId="0" xfId="0" applyNumberFormat="1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left" vertical="top" wrapText="1"/>
    </xf>
    <xf numFmtId="0" fontId="26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0" fontId="13" fillId="0" borderId="0" xfId="0" quotePrefix="1" applyFont="1" applyFill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" fillId="0" borderId="0" xfId="0" applyNumberFormat="1" applyFont="1" applyAlignment="1">
      <alignment vertical="top" wrapText="1"/>
    </xf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horizontal="right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4" fillId="0" borderId="0" xfId="0" applyFont="1" applyAlignment="1"/>
    <xf numFmtId="0" fontId="24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1610"/>
  <sheetViews>
    <sheetView tabSelected="1" topLeftCell="A236" zoomScaleNormal="100" workbookViewId="0">
      <selection activeCell="BP240" sqref="BP240"/>
    </sheetView>
  </sheetViews>
  <sheetFormatPr defaultRowHeight="12"/>
  <cols>
    <col min="1" max="1" width="68.28515625" customWidth="1"/>
    <col min="2" max="2" width="5.140625" customWidth="1"/>
    <col min="3" max="3" width="5.7109375" customWidth="1"/>
    <col min="4" max="4" width="6.5703125" customWidth="1"/>
    <col min="5" max="5" width="16.85546875" customWidth="1"/>
    <col min="6" max="6" width="7.140625" customWidth="1"/>
    <col min="7" max="7" width="15" customWidth="1"/>
    <col min="8" max="8" width="0.140625" hidden="1" customWidth="1"/>
    <col min="9" max="9" width="10.7109375" hidden="1" customWidth="1"/>
    <col min="10" max="10" width="9.85546875" hidden="1" customWidth="1"/>
    <col min="11" max="21" width="9.140625" hidden="1" customWidth="1"/>
    <col min="22" max="22" width="9" hidden="1" customWidth="1"/>
    <col min="23" max="66" width="9.140625" hidden="1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7" s="96" customFormat="1" ht="12.75">
      <c r="D1" s="137" t="s">
        <v>885</v>
      </c>
      <c r="E1" s="138"/>
      <c r="F1" s="138"/>
      <c r="G1" s="138"/>
    </row>
    <row r="2" spans="1:7" s="96" customFormat="1" ht="12.75">
      <c r="D2" s="139" t="s">
        <v>218</v>
      </c>
      <c r="E2" s="140"/>
      <c r="F2" s="140"/>
      <c r="G2" s="140"/>
    </row>
    <row r="3" spans="1:7" s="96" customFormat="1" ht="12.75">
      <c r="D3" s="137" t="s">
        <v>219</v>
      </c>
      <c r="E3" s="140"/>
      <c r="F3" s="140"/>
      <c r="G3" s="140"/>
    </row>
    <row r="4" spans="1:7" s="96" customFormat="1" ht="12.75">
      <c r="D4" s="141" t="s">
        <v>667</v>
      </c>
      <c r="E4" s="140"/>
      <c r="F4" s="140"/>
      <c r="G4" s="140"/>
    </row>
    <row r="5" spans="1:7" s="96" customFormat="1"/>
    <row r="6" spans="1:7" s="96" customFormat="1" ht="12.75">
      <c r="D6" s="137" t="s">
        <v>669</v>
      </c>
      <c r="E6" s="138"/>
      <c r="F6" s="138"/>
      <c r="G6" s="138"/>
    </row>
    <row r="7" spans="1:7" s="96" customFormat="1" ht="12.75">
      <c r="D7" s="139" t="s">
        <v>218</v>
      </c>
      <c r="E7" s="140"/>
      <c r="F7" s="140"/>
      <c r="G7" s="140"/>
    </row>
    <row r="8" spans="1:7" s="96" customFormat="1" ht="12.75">
      <c r="D8" s="137" t="s">
        <v>219</v>
      </c>
      <c r="E8" s="140"/>
      <c r="F8" s="140"/>
      <c r="G8" s="140"/>
    </row>
    <row r="9" spans="1:7" s="96" customFormat="1" ht="12.75">
      <c r="D9" s="141" t="s">
        <v>668</v>
      </c>
      <c r="E9" s="140"/>
      <c r="F9" s="140"/>
      <c r="G9" s="140"/>
    </row>
    <row r="10" spans="1:7" ht="12.75">
      <c r="D10" s="141"/>
      <c r="E10" s="144"/>
      <c r="F10" s="144"/>
      <c r="G10" s="28"/>
    </row>
    <row r="11" spans="1:7" ht="25.5" customHeight="1">
      <c r="A11" s="142" t="s">
        <v>517</v>
      </c>
      <c r="B11" s="142"/>
      <c r="C11" s="142"/>
      <c r="D11" s="142"/>
      <c r="E11" s="143"/>
      <c r="F11" s="143"/>
      <c r="G11" s="143"/>
    </row>
    <row r="12" spans="1:7" ht="15.75">
      <c r="A12" s="29"/>
      <c r="B12" s="30"/>
      <c r="C12" s="30"/>
      <c r="D12" s="30"/>
    </row>
    <row r="13" spans="1:7" ht="15.75">
      <c r="A13" s="31"/>
      <c r="G13" s="32" t="s">
        <v>220</v>
      </c>
    </row>
    <row r="14" spans="1:7" ht="36.75" customHeight="1">
      <c r="A14" s="33" t="s">
        <v>221</v>
      </c>
      <c r="B14" s="34" t="s">
        <v>222</v>
      </c>
      <c r="C14" s="34" t="s">
        <v>223</v>
      </c>
      <c r="D14" s="34" t="s">
        <v>224</v>
      </c>
      <c r="E14" s="34" t="s">
        <v>225</v>
      </c>
      <c r="F14" s="34" t="s">
        <v>226</v>
      </c>
      <c r="G14" s="34" t="s">
        <v>227</v>
      </c>
    </row>
    <row r="15" spans="1:7" ht="12" customHeight="1">
      <c r="A15" s="35">
        <v>1</v>
      </c>
      <c r="B15" s="35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</row>
    <row r="16" spans="1:7" ht="18" customHeight="1">
      <c r="A16" s="36"/>
      <c r="B16" s="37"/>
      <c r="C16" s="37"/>
      <c r="D16" s="37"/>
      <c r="E16" s="37"/>
      <c r="F16" s="37"/>
      <c r="G16" s="37"/>
    </row>
    <row r="17" spans="1:9" ht="18" customHeight="1">
      <c r="A17" s="26" t="s">
        <v>228</v>
      </c>
      <c r="B17" s="38" t="s">
        <v>229</v>
      </c>
      <c r="C17" s="39"/>
      <c r="D17" s="39"/>
      <c r="E17" s="39"/>
      <c r="F17" s="39"/>
      <c r="G17" s="40">
        <f>SUM(G19,G190,G205,G292,G444,G557,G587,G613,G635,G644,G709,G717,G723,)</f>
        <v>926162.78</v>
      </c>
    </row>
    <row r="18" spans="1:9" ht="18" customHeight="1">
      <c r="A18" s="26"/>
      <c r="B18" s="41"/>
      <c r="C18" s="42"/>
      <c r="D18" s="42"/>
      <c r="E18" s="42"/>
      <c r="F18" s="42"/>
      <c r="G18" s="43"/>
    </row>
    <row r="19" spans="1:9" ht="15.75">
      <c r="A19" s="11" t="s">
        <v>230</v>
      </c>
      <c r="B19" s="44"/>
      <c r="C19" s="44" t="s">
        <v>231</v>
      </c>
      <c r="D19" s="45"/>
      <c r="E19" s="46"/>
      <c r="F19" s="46"/>
      <c r="G19" s="43">
        <f>SUM(G20,G27,G101,G108)</f>
        <v>361232.82</v>
      </c>
    </row>
    <row r="20" spans="1:9" ht="31.5">
      <c r="A20" s="6" t="s">
        <v>232</v>
      </c>
      <c r="B20" s="41"/>
      <c r="C20" s="41" t="s">
        <v>231</v>
      </c>
      <c r="D20" s="41" t="s">
        <v>233</v>
      </c>
      <c r="E20" s="47"/>
      <c r="F20" s="47"/>
      <c r="G20" s="43">
        <f>SUM(G22)</f>
        <v>2370.6</v>
      </c>
    </row>
    <row r="21" spans="1:9" ht="47.25">
      <c r="A21" s="6" t="s">
        <v>597</v>
      </c>
      <c r="B21" s="45"/>
      <c r="C21" s="41" t="s">
        <v>231</v>
      </c>
      <c r="D21" s="41" t="s">
        <v>233</v>
      </c>
      <c r="E21" s="8" t="s">
        <v>42</v>
      </c>
      <c r="F21" s="46"/>
      <c r="G21" s="43">
        <f>SUM(G22)</f>
        <v>2370.6</v>
      </c>
    </row>
    <row r="22" spans="1:9" ht="15.75">
      <c r="A22" s="6" t="s">
        <v>624</v>
      </c>
      <c r="B22" s="45"/>
      <c r="C22" s="45" t="s">
        <v>231</v>
      </c>
      <c r="D22" s="45" t="s">
        <v>233</v>
      </c>
      <c r="E22" s="95" t="s">
        <v>625</v>
      </c>
      <c r="F22" s="46"/>
      <c r="G22" s="43">
        <f>SUM(G23)</f>
        <v>2370.6</v>
      </c>
    </row>
    <row r="23" spans="1:9" ht="47.25">
      <c r="A23" s="6" t="s">
        <v>626</v>
      </c>
      <c r="B23" s="45"/>
      <c r="C23" s="45" t="s">
        <v>231</v>
      </c>
      <c r="D23" s="45" t="s">
        <v>233</v>
      </c>
      <c r="E23" s="95" t="s">
        <v>627</v>
      </c>
      <c r="F23" s="46"/>
      <c r="G23" s="43">
        <f>SUM(G24)</f>
        <v>2370.6</v>
      </c>
    </row>
    <row r="24" spans="1:9" ht="15.75">
      <c r="A24" s="6" t="s">
        <v>10</v>
      </c>
      <c r="B24" s="45"/>
      <c r="C24" s="45" t="s">
        <v>231</v>
      </c>
      <c r="D24" s="45" t="s">
        <v>233</v>
      </c>
      <c r="E24" s="95" t="s">
        <v>628</v>
      </c>
      <c r="F24" s="7"/>
      <c r="G24" s="43">
        <f>SUM(G25)</f>
        <v>2370.6</v>
      </c>
    </row>
    <row r="25" spans="1:9" ht="63">
      <c r="A25" s="14" t="s">
        <v>234</v>
      </c>
      <c r="B25" s="45"/>
      <c r="C25" s="45" t="s">
        <v>231</v>
      </c>
      <c r="D25" s="45" t="s">
        <v>233</v>
      </c>
      <c r="E25" s="95" t="s">
        <v>628</v>
      </c>
      <c r="F25" s="48">
        <v>100</v>
      </c>
      <c r="G25" s="43">
        <f>SUM(G26)</f>
        <v>2370.6</v>
      </c>
      <c r="I25" s="73"/>
    </row>
    <row r="26" spans="1:9" ht="31.5">
      <c r="A26" s="14" t="s">
        <v>235</v>
      </c>
      <c r="B26" s="45"/>
      <c r="C26" s="45" t="s">
        <v>231</v>
      </c>
      <c r="D26" s="45" t="s">
        <v>233</v>
      </c>
      <c r="E26" s="95" t="s">
        <v>628</v>
      </c>
      <c r="F26" s="48">
        <v>120</v>
      </c>
      <c r="G26" s="49">
        <v>2370.6</v>
      </c>
    </row>
    <row r="27" spans="1:9" ht="47.25">
      <c r="A27" s="13" t="s">
        <v>236</v>
      </c>
      <c r="B27" s="45"/>
      <c r="C27" s="45" t="s">
        <v>231</v>
      </c>
      <c r="D27" s="45" t="s">
        <v>237</v>
      </c>
      <c r="E27" s="46"/>
      <c r="F27" s="46"/>
      <c r="G27" s="43">
        <f>SUM(G28,G38,G60,G70,G80)</f>
        <v>163602.16</v>
      </c>
    </row>
    <row r="28" spans="1:9" s="96" customFormat="1" ht="31.5">
      <c r="A28" s="6" t="s">
        <v>346</v>
      </c>
      <c r="B28" s="45"/>
      <c r="C28" s="45" t="s">
        <v>231</v>
      </c>
      <c r="D28" s="45" t="s">
        <v>237</v>
      </c>
      <c r="E28" s="8" t="s">
        <v>41</v>
      </c>
      <c r="F28" s="46"/>
      <c r="G28" s="43">
        <f>SUM(G29)</f>
        <v>2209</v>
      </c>
    </row>
    <row r="29" spans="1:9" s="96" customFormat="1" ht="31.5">
      <c r="A29" s="17" t="s">
        <v>527</v>
      </c>
      <c r="B29" s="8"/>
      <c r="C29" s="45" t="s">
        <v>231</v>
      </c>
      <c r="D29" s="45" t="s">
        <v>237</v>
      </c>
      <c r="E29" s="8" t="s">
        <v>528</v>
      </c>
      <c r="F29" s="51"/>
      <c r="G29" s="43">
        <f>SUM(G30)</f>
        <v>2209</v>
      </c>
    </row>
    <row r="30" spans="1:9" s="96" customFormat="1" ht="63">
      <c r="A30" s="6" t="s">
        <v>529</v>
      </c>
      <c r="B30" s="45"/>
      <c r="C30" s="45" t="s">
        <v>231</v>
      </c>
      <c r="D30" s="45" t="s">
        <v>237</v>
      </c>
      <c r="E30" s="95" t="s">
        <v>530</v>
      </c>
      <c r="F30" s="46"/>
      <c r="G30" s="43">
        <f>SUM(G31)</f>
        <v>2209</v>
      </c>
    </row>
    <row r="31" spans="1:9" s="96" customFormat="1" ht="78.75">
      <c r="A31" s="10" t="s">
        <v>185</v>
      </c>
      <c r="B31" s="45"/>
      <c r="C31" s="45" t="s">
        <v>231</v>
      </c>
      <c r="D31" s="45" t="s">
        <v>237</v>
      </c>
      <c r="E31" s="95" t="s">
        <v>531</v>
      </c>
      <c r="F31" s="48"/>
      <c r="G31" s="43">
        <f>SUM(G33,G35)</f>
        <v>2209</v>
      </c>
    </row>
    <row r="32" spans="1:9" s="96" customFormat="1" ht="63">
      <c r="A32" s="103" t="s">
        <v>234</v>
      </c>
      <c r="B32" s="45"/>
      <c r="C32" s="45" t="s">
        <v>231</v>
      </c>
      <c r="D32" s="45" t="s">
        <v>237</v>
      </c>
      <c r="E32" s="95" t="s">
        <v>531</v>
      </c>
      <c r="F32" s="48">
        <v>100</v>
      </c>
      <c r="G32" s="43">
        <f>SUM(G33)</f>
        <v>1847.7</v>
      </c>
    </row>
    <row r="33" spans="1:7" s="96" customFormat="1" ht="31.5">
      <c r="A33" s="103" t="s">
        <v>235</v>
      </c>
      <c r="B33" s="45"/>
      <c r="C33" s="45" t="s">
        <v>231</v>
      </c>
      <c r="D33" s="45" t="s">
        <v>237</v>
      </c>
      <c r="E33" s="95" t="s">
        <v>531</v>
      </c>
      <c r="F33" s="48">
        <v>120</v>
      </c>
      <c r="G33" s="43">
        <v>1847.7</v>
      </c>
    </row>
    <row r="34" spans="1:7" s="96" customFormat="1" ht="15.75">
      <c r="A34" s="6" t="s">
        <v>242</v>
      </c>
      <c r="B34" s="45"/>
      <c r="C34" s="45" t="s">
        <v>231</v>
      </c>
      <c r="D34" s="45" t="s">
        <v>237</v>
      </c>
      <c r="E34" s="95" t="s">
        <v>531</v>
      </c>
      <c r="F34" s="48">
        <v>120</v>
      </c>
      <c r="G34" s="43">
        <v>1847.7</v>
      </c>
    </row>
    <row r="35" spans="1:7" s="96" customFormat="1" ht="31.5">
      <c r="A35" s="103" t="s">
        <v>341</v>
      </c>
      <c r="B35" s="23"/>
      <c r="C35" s="45" t="s">
        <v>231</v>
      </c>
      <c r="D35" s="45" t="s">
        <v>237</v>
      </c>
      <c r="E35" s="95" t="s">
        <v>531</v>
      </c>
      <c r="F35" s="48">
        <v>200</v>
      </c>
      <c r="G35" s="43">
        <f>SUM(G36)</f>
        <v>361.3</v>
      </c>
    </row>
    <row r="36" spans="1:7" s="96" customFormat="1" ht="31.5">
      <c r="A36" s="103" t="s">
        <v>238</v>
      </c>
      <c r="B36" s="23"/>
      <c r="C36" s="45" t="s">
        <v>231</v>
      </c>
      <c r="D36" s="45" t="s">
        <v>237</v>
      </c>
      <c r="E36" s="95" t="s">
        <v>531</v>
      </c>
      <c r="F36" s="48">
        <v>240</v>
      </c>
      <c r="G36" s="43">
        <v>361.3</v>
      </c>
    </row>
    <row r="37" spans="1:7" s="96" customFormat="1" ht="15.75">
      <c r="A37" s="103" t="s">
        <v>241</v>
      </c>
      <c r="B37" s="23"/>
      <c r="C37" s="45" t="s">
        <v>231</v>
      </c>
      <c r="D37" s="45" t="s">
        <v>237</v>
      </c>
      <c r="E37" s="95" t="s">
        <v>531</v>
      </c>
      <c r="F37" s="48">
        <v>240</v>
      </c>
      <c r="G37" s="43">
        <v>361.3</v>
      </c>
    </row>
    <row r="38" spans="1:7" ht="47.25">
      <c r="A38" s="6" t="s">
        <v>597</v>
      </c>
      <c r="B38" s="45"/>
      <c r="C38" s="45" t="s">
        <v>231</v>
      </c>
      <c r="D38" s="45" t="s">
        <v>237</v>
      </c>
      <c r="E38" s="8" t="s">
        <v>42</v>
      </c>
      <c r="F38" s="46"/>
      <c r="G38" s="43">
        <f>SUM(G39,G44)</f>
        <v>131492.31</v>
      </c>
    </row>
    <row r="39" spans="1:7" s="96" customFormat="1" ht="31.5">
      <c r="A39" s="119" t="s">
        <v>613</v>
      </c>
      <c r="B39" s="45"/>
      <c r="C39" s="45" t="s">
        <v>231</v>
      </c>
      <c r="D39" s="45" t="s">
        <v>237</v>
      </c>
      <c r="E39" s="95" t="s">
        <v>44</v>
      </c>
      <c r="F39" s="50"/>
      <c r="G39" s="43">
        <f>SUM(G40)</f>
        <v>20</v>
      </c>
    </row>
    <row r="40" spans="1:7" s="96" customFormat="1" ht="31.5">
      <c r="A40" s="136" t="s">
        <v>614</v>
      </c>
      <c r="B40" s="45"/>
      <c r="C40" s="45" t="s">
        <v>231</v>
      </c>
      <c r="D40" s="45" t="s">
        <v>237</v>
      </c>
      <c r="E40" s="95" t="s">
        <v>615</v>
      </c>
      <c r="F40" s="50"/>
      <c r="G40" s="43">
        <f>SUM(G41)</f>
        <v>20</v>
      </c>
    </row>
    <row r="41" spans="1:7" s="96" customFormat="1" ht="31.5">
      <c r="A41" s="119" t="s">
        <v>616</v>
      </c>
      <c r="B41" s="45"/>
      <c r="C41" s="45" t="s">
        <v>231</v>
      </c>
      <c r="D41" s="45" t="s">
        <v>237</v>
      </c>
      <c r="E41" s="95" t="s">
        <v>617</v>
      </c>
      <c r="F41" s="7"/>
      <c r="G41" s="43">
        <f>SUM(G42)</f>
        <v>20</v>
      </c>
    </row>
    <row r="42" spans="1:7" s="96" customFormat="1" ht="31.5">
      <c r="A42" s="121" t="s">
        <v>341</v>
      </c>
      <c r="B42" s="45"/>
      <c r="C42" s="45" t="s">
        <v>231</v>
      </c>
      <c r="D42" s="45" t="s">
        <v>237</v>
      </c>
      <c r="E42" s="95" t="s">
        <v>617</v>
      </c>
      <c r="F42" s="48">
        <v>200</v>
      </c>
      <c r="G42" s="43">
        <f>SUM(G43)</f>
        <v>20</v>
      </c>
    </row>
    <row r="43" spans="1:7" s="96" customFormat="1" ht="31.5">
      <c r="A43" s="121" t="s">
        <v>238</v>
      </c>
      <c r="B43" s="45"/>
      <c r="C43" s="45" t="s">
        <v>231</v>
      </c>
      <c r="D43" s="45" t="s">
        <v>237</v>
      </c>
      <c r="E43" s="95" t="s">
        <v>617</v>
      </c>
      <c r="F43" s="48">
        <v>240</v>
      </c>
      <c r="G43" s="43">
        <v>20</v>
      </c>
    </row>
    <row r="44" spans="1:7" ht="15.75">
      <c r="A44" s="6" t="s">
        <v>624</v>
      </c>
      <c r="B44" s="45"/>
      <c r="C44" s="45" t="s">
        <v>231</v>
      </c>
      <c r="D44" s="45" t="s">
        <v>237</v>
      </c>
      <c r="E44" s="95" t="s">
        <v>625</v>
      </c>
      <c r="F44" s="46"/>
      <c r="G44" s="43">
        <f>SUM(G45)</f>
        <v>131472.31</v>
      </c>
    </row>
    <row r="45" spans="1:7" ht="47.25">
      <c r="A45" s="6" t="s">
        <v>626</v>
      </c>
      <c r="B45" s="45"/>
      <c r="C45" s="45" t="s">
        <v>231</v>
      </c>
      <c r="D45" s="45" t="s">
        <v>237</v>
      </c>
      <c r="E45" s="95" t="s">
        <v>627</v>
      </c>
      <c r="F45" s="46"/>
      <c r="G45" s="43">
        <f>SUM(G46,G53)</f>
        <v>131472.31</v>
      </c>
    </row>
    <row r="46" spans="1:7" ht="15.75">
      <c r="A46" s="6" t="s">
        <v>10</v>
      </c>
      <c r="B46" s="45"/>
      <c r="C46" s="45" t="s">
        <v>231</v>
      </c>
      <c r="D46" s="45" t="s">
        <v>237</v>
      </c>
      <c r="E46" s="95" t="s">
        <v>628</v>
      </c>
      <c r="F46" s="7"/>
      <c r="G46" s="43">
        <f>SUM(G47,G49,G51)</f>
        <v>131254.31</v>
      </c>
    </row>
    <row r="47" spans="1:7" ht="63">
      <c r="A47" s="14" t="s">
        <v>234</v>
      </c>
      <c r="B47" s="45"/>
      <c r="C47" s="45" t="s">
        <v>231</v>
      </c>
      <c r="D47" s="45" t="s">
        <v>237</v>
      </c>
      <c r="E47" s="95" t="s">
        <v>628</v>
      </c>
      <c r="F47" s="48">
        <v>100</v>
      </c>
      <c r="G47" s="43">
        <f>SUM(G48)</f>
        <v>104438.12</v>
      </c>
    </row>
    <row r="48" spans="1:7" ht="31.5">
      <c r="A48" s="14" t="s">
        <v>235</v>
      </c>
      <c r="B48" s="45"/>
      <c r="C48" s="45" t="s">
        <v>231</v>
      </c>
      <c r="D48" s="45" t="s">
        <v>237</v>
      </c>
      <c r="E48" s="95" t="s">
        <v>628</v>
      </c>
      <c r="F48" s="48">
        <v>120</v>
      </c>
      <c r="G48" s="43">
        <v>104438.12</v>
      </c>
    </row>
    <row r="49" spans="1:7" ht="31.5">
      <c r="A49" s="14" t="s">
        <v>341</v>
      </c>
      <c r="B49" s="45"/>
      <c r="C49" s="45" t="s">
        <v>231</v>
      </c>
      <c r="D49" s="45" t="s">
        <v>237</v>
      </c>
      <c r="E49" s="95" t="s">
        <v>628</v>
      </c>
      <c r="F49" s="48">
        <v>200</v>
      </c>
      <c r="G49" s="43">
        <f>SUM(G50)</f>
        <v>25491.19</v>
      </c>
    </row>
    <row r="50" spans="1:7" ht="31.5">
      <c r="A50" s="14" t="s">
        <v>238</v>
      </c>
      <c r="B50" s="45"/>
      <c r="C50" s="45" t="s">
        <v>231</v>
      </c>
      <c r="D50" s="45" t="s">
        <v>237</v>
      </c>
      <c r="E50" s="95" t="s">
        <v>628</v>
      </c>
      <c r="F50" s="48">
        <v>240</v>
      </c>
      <c r="G50" s="107">
        <v>25491.19</v>
      </c>
    </row>
    <row r="51" spans="1:7" ht="15.75">
      <c r="A51" s="14" t="s">
        <v>239</v>
      </c>
      <c r="B51" s="45"/>
      <c r="C51" s="45" t="s">
        <v>231</v>
      </c>
      <c r="D51" s="45" t="s">
        <v>237</v>
      </c>
      <c r="E51" s="95" t="s">
        <v>628</v>
      </c>
      <c r="F51" s="48">
        <v>800</v>
      </c>
      <c r="G51" s="43">
        <f>SUM(G52)</f>
        <v>1325</v>
      </c>
    </row>
    <row r="52" spans="1:7" ht="15.75">
      <c r="A52" s="14" t="s">
        <v>240</v>
      </c>
      <c r="B52" s="45"/>
      <c r="C52" s="45" t="s">
        <v>231</v>
      </c>
      <c r="D52" s="45" t="s">
        <v>237</v>
      </c>
      <c r="E52" s="95" t="s">
        <v>628</v>
      </c>
      <c r="F52" s="48">
        <v>850</v>
      </c>
      <c r="G52" s="107">
        <v>1325</v>
      </c>
    </row>
    <row r="53" spans="1:7" ht="78.75">
      <c r="A53" s="14" t="s">
        <v>216</v>
      </c>
      <c r="B53" s="23"/>
      <c r="C53" s="45" t="s">
        <v>231</v>
      </c>
      <c r="D53" s="45" t="s">
        <v>237</v>
      </c>
      <c r="E53" s="8" t="s">
        <v>629</v>
      </c>
      <c r="F53" s="48"/>
      <c r="G53" s="43">
        <f>SUM(G54,G57)</f>
        <v>218</v>
      </c>
    </row>
    <row r="54" spans="1:7" ht="63">
      <c r="A54" s="14" t="s">
        <v>234</v>
      </c>
      <c r="B54" s="23"/>
      <c r="C54" s="45" t="s">
        <v>231</v>
      </c>
      <c r="D54" s="45" t="s">
        <v>237</v>
      </c>
      <c r="E54" s="8" t="s">
        <v>629</v>
      </c>
      <c r="F54" s="48">
        <v>100</v>
      </c>
      <c r="G54" s="43">
        <f>SUM(G55)</f>
        <v>167.5</v>
      </c>
    </row>
    <row r="55" spans="1:7" ht="31.5">
      <c r="A55" s="14" t="s">
        <v>235</v>
      </c>
      <c r="B55" s="23"/>
      <c r="C55" s="45" t="s">
        <v>231</v>
      </c>
      <c r="D55" s="45" t="s">
        <v>237</v>
      </c>
      <c r="E55" s="8" t="s">
        <v>629</v>
      </c>
      <c r="F55" s="48">
        <v>120</v>
      </c>
      <c r="G55" s="43">
        <v>167.5</v>
      </c>
    </row>
    <row r="56" spans="1:7" ht="15.75">
      <c r="A56" s="14" t="s">
        <v>241</v>
      </c>
      <c r="B56" s="23"/>
      <c r="C56" s="45" t="s">
        <v>231</v>
      </c>
      <c r="D56" s="45" t="s">
        <v>237</v>
      </c>
      <c r="E56" s="8" t="s">
        <v>629</v>
      </c>
      <c r="F56" s="48">
        <v>120</v>
      </c>
      <c r="G56" s="43">
        <v>167.5</v>
      </c>
    </row>
    <row r="57" spans="1:7" ht="31.5">
      <c r="A57" s="14" t="s">
        <v>341</v>
      </c>
      <c r="B57" s="23"/>
      <c r="C57" s="45" t="s">
        <v>231</v>
      </c>
      <c r="D57" s="45" t="s">
        <v>237</v>
      </c>
      <c r="E57" s="8" t="s">
        <v>629</v>
      </c>
      <c r="F57" s="48">
        <v>200</v>
      </c>
      <c r="G57" s="43">
        <f>SUM(G58)</f>
        <v>50.5</v>
      </c>
    </row>
    <row r="58" spans="1:7" ht="31.5">
      <c r="A58" s="14" t="s">
        <v>238</v>
      </c>
      <c r="B58" s="23"/>
      <c r="C58" s="45" t="s">
        <v>231</v>
      </c>
      <c r="D58" s="45" t="s">
        <v>237</v>
      </c>
      <c r="E58" s="8" t="s">
        <v>629</v>
      </c>
      <c r="F58" s="48">
        <v>240</v>
      </c>
      <c r="G58" s="43">
        <v>50.5</v>
      </c>
    </row>
    <row r="59" spans="1:7" ht="15.75">
      <c r="A59" s="14" t="s">
        <v>241</v>
      </c>
      <c r="B59" s="23"/>
      <c r="C59" s="45" t="s">
        <v>231</v>
      </c>
      <c r="D59" s="45" t="s">
        <v>237</v>
      </c>
      <c r="E59" s="8" t="s">
        <v>629</v>
      </c>
      <c r="F59" s="48">
        <v>240</v>
      </c>
      <c r="G59" s="43">
        <v>50.5</v>
      </c>
    </row>
    <row r="60" spans="1:7" ht="31.5">
      <c r="A60" s="6" t="s">
        <v>349</v>
      </c>
      <c r="B60" s="45"/>
      <c r="C60" s="45" t="s">
        <v>231</v>
      </c>
      <c r="D60" s="45" t="s">
        <v>237</v>
      </c>
      <c r="E60" s="8" t="s">
        <v>52</v>
      </c>
      <c r="F60" s="51"/>
      <c r="G60" s="43">
        <f>SUM(G61)</f>
        <v>2748</v>
      </c>
    </row>
    <row r="61" spans="1:7" ht="47.25">
      <c r="A61" s="6" t="s">
        <v>23</v>
      </c>
      <c r="B61" s="45"/>
      <c r="C61" s="45" t="s">
        <v>231</v>
      </c>
      <c r="D61" s="45" t="s">
        <v>237</v>
      </c>
      <c r="E61" s="5" t="s">
        <v>56</v>
      </c>
      <c r="F61" s="48"/>
      <c r="G61" s="52">
        <f>SUM(G62)</f>
        <v>2748</v>
      </c>
    </row>
    <row r="62" spans="1:7" ht="63">
      <c r="A62" s="6" t="s">
        <v>576</v>
      </c>
      <c r="B62" s="45"/>
      <c r="C62" s="45" t="s">
        <v>231</v>
      </c>
      <c r="D62" s="45" t="s">
        <v>237</v>
      </c>
      <c r="E62" s="5" t="s">
        <v>102</v>
      </c>
      <c r="F62" s="48"/>
      <c r="G62" s="52">
        <f>SUM(G63)</f>
        <v>2748</v>
      </c>
    </row>
    <row r="63" spans="1:7" ht="31.5">
      <c r="A63" s="12" t="s">
        <v>11</v>
      </c>
      <c r="B63" s="45"/>
      <c r="C63" s="45" t="s">
        <v>231</v>
      </c>
      <c r="D63" s="45" t="s">
        <v>237</v>
      </c>
      <c r="E63" s="5" t="s">
        <v>199</v>
      </c>
      <c r="F63" s="48"/>
      <c r="G63" s="43">
        <f>SUM(G64,G67)</f>
        <v>2748</v>
      </c>
    </row>
    <row r="64" spans="1:7" ht="63">
      <c r="A64" s="14" t="s">
        <v>234</v>
      </c>
      <c r="B64" s="45"/>
      <c r="C64" s="45" t="s">
        <v>231</v>
      </c>
      <c r="D64" s="45" t="s">
        <v>237</v>
      </c>
      <c r="E64" s="5" t="s">
        <v>199</v>
      </c>
      <c r="F64" s="48">
        <v>100</v>
      </c>
      <c r="G64" s="52">
        <f>SUM(G65)</f>
        <v>2010.1</v>
      </c>
    </row>
    <row r="65" spans="1:7" ht="31.5">
      <c r="A65" s="14" t="s">
        <v>235</v>
      </c>
      <c r="B65" s="45"/>
      <c r="C65" s="45" t="s">
        <v>231</v>
      </c>
      <c r="D65" s="45" t="s">
        <v>237</v>
      </c>
      <c r="E65" s="5" t="s">
        <v>199</v>
      </c>
      <c r="F65" s="48">
        <v>120</v>
      </c>
      <c r="G65" s="52">
        <v>2010.1</v>
      </c>
    </row>
    <row r="66" spans="1:7" ht="15.75">
      <c r="A66" s="6" t="s">
        <v>242</v>
      </c>
      <c r="B66" s="45"/>
      <c r="C66" s="45" t="s">
        <v>231</v>
      </c>
      <c r="D66" s="45" t="s">
        <v>237</v>
      </c>
      <c r="E66" s="5" t="s">
        <v>199</v>
      </c>
      <c r="F66" s="48">
        <v>120</v>
      </c>
      <c r="G66" s="52">
        <v>2010.1</v>
      </c>
    </row>
    <row r="67" spans="1:7" ht="31.5">
      <c r="A67" s="14" t="s">
        <v>341</v>
      </c>
      <c r="B67" s="45"/>
      <c r="C67" s="45" t="s">
        <v>231</v>
      </c>
      <c r="D67" s="45" t="s">
        <v>237</v>
      </c>
      <c r="E67" s="5" t="s">
        <v>199</v>
      </c>
      <c r="F67" s="48">
        <v>200</v>
      </c>
      <c r="G67" s="52">
        <f>SUM(G68)</f>
        <v>737.9</v>
      </c>
    </row>
    <row r="68" spans="1:7" ht="31.5">
      <c r="A68" s="14" t="s">
        <v>238</v>
      </c>
      <c r="B68" s="45"/>
      <c r="C68" s="45" t="s">
        <v>231</v>
      </c>
      <c r="D68" s="45" t="s">
        <v>237</v>
      </c>
      <c r="E68" s="5" t="s">
        <v>199</v>
      </c>
      <c r="F68" s="48">
        <v>240</v>
      </c>
      <c r="G68" s="52">
        <v>737.9</v>
      </c>
    </row>
    <row r="69" spans="1:7" ht="15.75">
      <c r="A69" s="6" t="s">
        <v>242</v>
      </c>
      <c r="B69" s="45"/>
      <c r="C69" s="45" t="s">
        <v>231</v>
      </c>
      <c r="D69" s="45" t="s">
        <v>237</v>
      </c>
      <c r="E69" s="5" t="s">
        <v>199</v>
      </c>
      <c r="F69" s="48">
        <v>240</v>
      </c>
      <c r="G69" s="52">
        <v>737.9</v>
      </c>
    </row>
    <row r="70" spans="1:7" ht="31.5">
      <c r="A70" s="6" t="s">
        <v>350</v>
      </c>
      <c r="C70" s="45" t="s">
        <v>231</v>
      </c>
      <c r="D70" s="45" t="s">
        <v>237</v>
      </c>
      <c r="E70" s="8" t="s">
        <v>119</v>
      </c>
      <c r="F70" s="48"/>
      <c r="G70" s="43">
        <f>SUM(G71)</f>
        <v>3506</v>
      </c>
    </row>
    <row r="71" spans="1:7" ht="15.75">
      <c r="A71" s="6" t="s">
        <v>7</v>
      </c>
      <c r="C71" s="45" t="s">
        <v>231</v>
      </c>
      <c r="D71" s="45" t="s">
        <v>237</v>
      </c>
      <c r="E71" s="5" t="s">
        <v>127</v>
      </c>
      <c r="F71" s="48"/>
      <c r="G71" s="43">
        <f>SUM(G72)</f>
        <v>3506</v>
      </c>
    </row>
    <row r="72" spans="1:7" ht="78.75">
      <c r="A72" s="11" t="s">
        <v>577</v>
      </c>
      <c r="C72" s="45" t="s">
        <v>231</v>
      </c>
      <c r="D72" s="45" t="s">
        <v>237</v>
      </c>
      <c r="E72" s="5" t="s">
        <v>142</v>
      </c>
      <c r="F72" s="48"/>
      <c r="G72" s="43">
        <f>SUM(G73)</f>
        <v>3506</v>
      </c>
    </row>
    <row r="73" spans="1:7" ht="63">
      <c r="A73" s="10" t="s">
        <v>578</v>
      </c>
      <c r="C73" s="45" t="s">
        <v>231</v>
      </c>
      <c r="D73" s="45" t="s">
        <v>237</v>
      </c>
      <c r="E73" s="5" t="s">
        <v>207</v>
      </c>
      <c r="F73" s="48"/>
      <c r="G73" s="43">
        <f>SUM(G74,G77)</f>
        <v>3506</v>
      </c>
    </row>
    <row r="74" spans="1:7" s="96" customFormat="1" ht="63">
      <c r="A74" s="14" t="s">
        <v>234</v>
      </c>
      <c r="B74" s="45"/>
      <c r="C74" s="45" t="s">
        <v>231</v>
      </c>
      <c r="D74" s="45" t="s">
        <v>237</v>
      </c>
      <c r="E74" s="95" t="s">
        <v>207</v>
      </c>
      <c r="F74" s="48">
        <v>100</v>
      </c>
      <c r="G74" s="43">
        <f>SUM(G75)</f>
        <v>3056.5</v>
      </c>
    </row>
    <row r="75" spans="1:7" s="96" customFormat="1" ht="31.5">
      <c r="A75" s="14" t="s">
        <v>235</v>
      </c>
      <c r="B75" s="45"/>
      <c r="C75" s="45" t="s">
        <v>231</v>
      </c>
      <c r="D75" s="45" t="s">
        <v>237</v>
      </c>
      <c r="E75" s="95" t="s">
        <v>207</v>
      </c>
      <c r="F75" s="48">
        <v>120</v>
      </c>
      <c r="G75" s="43">
        <v>3056.5</v>
      </c>
    </row>
    <row r="76" spans="1:7" s="96" customFormat="1" ht="15.75">
      <c r="A76" s="6" t="s">
        <v>242</v>
      </c>
      <c r="B76" s="45"/>
      <c r="C76" s="45" t="s">
        <v>231</v>
      </c>
      <c r="D76" s="45" t="s">
        <v>237</v>
      </c>
      <c r="E76" s="95" t="s">
        <v>207</v>
      </c>
      <c r="F76" s="48">
        <v>120</v>
      </c>
      <c r="G76" s="43">
        <v>3056.5</v>
      </c>
    </row>
    <row r="77" spans="1:7" s="96" customFormat="1" ht="31.5">
      <c r="A77" s="14" t="s">
        <v>341</v>
      </c>
      <c r="B77" s="45"/>
      <c r="C77" s="45" t="s">
        <v>231</v>
      </c>
      <c r="D77" s="45" t="s">
        <v>237</v>
      </c>
      <c r="E77" s="95" t="s">
        <v>207</v>
      </c>
      <c r="F77" s="48">
        <v>200</v>
      </c>
      <c r="G77" s="52">
        <f>SUM(G78)</f>
        <v>449.5</v>
      </c>
    </row>
    <row r="78" spans="1:7" s="96" customFormat="1" ht="31.5">
      <c r="A78" s="14" t="s">
        <v>238</v>
      </c>
      <c r="B78" s="45"/>
      <c r="C78" s="45" t="s">
        <v>231</v>
      </c>
      <c r="D78" s="45" t="s">
        <v>237</v>
      </c>
      <c r="E78" s="95" t="s">
        <v>207</v>
      </c>
      <c r="F78" s="48">
        <v>240</v>
      </c>
      <c r="G78" s="52">
        <v>449.5</v>
      </c>
    </row>
    <row r="79" spans="1:7" s="96" customFormat="1" ht="15.75">
      <c r="A79" s="6" t="s">
        <v>242</v>
      </c>
      <c r="B79" s="45"/>
      <c r="C79" s="45" t="s">
        <v>231</v>
      </c>
      <c r="D79" s="45" t="s">
        <v>237</v>
      </c>
      <c r="E79" s="95" t="s">
        <v>207</v>
      </c>
      <c r="F79" s="48">
        <v>240</v>
      </c>
      <c r="G79" s="52">
        <v>449.5</v>
      </c>
    </row>
    <row r="80" spans="1:7" ht="47.25">
      <c r="A80" s="6" t="s">
        <v>351</v>
      </c>
      <c r="B80" s="45"/>
      <c r="C80" s="45" t="s">
        <v>231</v>
      </c>
      <c r="D80" s="45" t="s">
        <v>237</v>
      </c>
      <c r="E80" s="8" t="s">
        <v>214</v>
      </c>
      <c r="F80" s="48"/>
      <c r="G80" s="43">
        <f>SUM(G81,G91,)</f>
        <v>23646.85</v>
      </c>
    </row>
    <row r="81" spans="1:7" ht="94.5">
      <c r="A81" s="2" t="s">
        <v>378</v>
      </c>
      <c r="B81" s="45"/>
      <c r="C81" s="45" t="s">
        <v>231</v>
      </c>
      <c r="D81" s="45" t="s">
        <v>237</v>
      </c>
      <c r="E81" s="95" t="s">
        <v>403</v>
      </c>
      <c r="F81" s="48"/>
      <c r="G81" s="43">
        <f>SUM(G82,G85,G88,)</f>
        <v>18173.78</v>
      </c>
    </row>
    <row r="82" spans="1:7" ht="47.25">
      <c r="A82" s="2" t="s">
        <v>380</v>
      </c>
      <c r="B82" s="95"/>
      <c r="C82" s="48" t="s">
        <v>231</v>
      </c>
      <c r="D82" s="45" t="s">
        <v>237</v>
      </c>
      <c r="E82" s="95" t="s">
        <v>405</v>
      </c>
      <c r="F82" s="51"/>
      <c r="G82" s="43">
        <f>SUM(G83)</f>
        <v>17370</v>
      </c>
    </row>
    <row r="83" spans="1:7" ht="31.5">
      <c r="A83" s="14" t="s">
        <v>341</v>
      </c>
      <c r="B83" s="48"/>
      <c r="C83" s="48" t="s">
        <v>231</v>
      </c>
      <c r="D83" s="45" t="s">
        <v>237</v>
      </c>
      <c r="E83" s="95" t="s">
        <v>405</v>
      </c>
      <c r="F83" s="48">
        <v>200</v>
      </c>
      <c r="G83" s="43">
        <f>SUM(G84)</f>
        <v>17370</v>
      </c>
    </row>
    <row r="84" spans="1:7" ht="31.5">
      <c r="A84" s="14" t="s">
        <v>238</v>
      </c>
      <c r="B84" s="48"/>
      <c r="C84" s="48" t="s">
        <v>231</v>
      </c>
      <c r="D84" s="45" t="s">
        <v>237</v>
      </c>
      <c r="E84" s="95" t="s">
        <v>405</v>
      </c>
      <c r="F84" s="48">
        <v>240</v>
      </c>
      <c r="G84" s="43">
        <v>17370</v>
      </c>
    </row>
    <row r="85" spans="1:7" s="96" customFormat="1" ht="63">
      <c r="A85" s="103" t="s">
        <v>717</v>
      </c>
      <c r="B85" s="48"/>
      <c r="C85" s="48" t="s">
        <v>231</v>
      </c>
      <c r="D85" s="45" t="s">
        <v>237</v>
      </c>
      <c r="E85" s="95" t="s">
        <v>718</v>
      </c>
      <c r="F85" s="48"/>
      <c r="G85" s="43">
        <f>SUM(G86)</f>
        <v>40</v>
      </c>
    </row>
    <row r="86" spans="1:7" s="96" customFormat="1" ht="31.5">
      <c r="A86" s="103" t="s">
        <v>341</v>
      </c>
      <c r="B86" s="48"/>
      <c r="C86" s="48" t="s">
        <v>231</v>
      </c>
      <c r="D86" s="45" t="s">
        <v>237</v>
      </c>
      <c r="E86" s="95" t="s">
        <v>718</v>
      </c>
      <c r="F86" s="48">
        <v>200</v>
      </c>
      <c r="G86" s="43">
        <f>SUM(G87)</f>
        <v>40</v>
      </c>
    </row>
    <row r="87" spans="1:7" s="96" customFormat="1" ht="31.5">
      <c r="A87" s="103" t="s">
        <v>238</v>
      </c>
      <c r="B87" s="48"/>
      <c r="C87" s="48" t="s">
        <v>231</v>
      </c>
      <c r="D87" s="45" t="s">
        <v>237</v>
      </c>
      <c r="E87" s="95" t="s">
        <v>718</v>
      </c>
      <c r="F87" s="48">
        <v>240</v>
      </c>
      <c r="G87" s="43">
        <v>40</v>
      </c>
    </row>
    <row r="88" spans="1:7" ht="47.25">
      <c r="A88" s="2" t="s">
        <v>382</v>
      </c>
      <c r="B88" s="95"/>
      <c r="C88" s="45" t="s">
        <v>231</v>
      </c>
      <c r="D88" s="45" t="s">
        <v>237</v>
      </c>
      <c r="E88" s="95" t="s">
        <v>406</v>
      </c>
      <c r="F88" s="48"/>
      <c r="G88" s="43">
        <f>SUM(G89)</f>
        <v>763.78</v>
      </c>
    </row>
    <row r="89" spans="1:7" ht="31.5">
      <c r="A89" s="14" t="s">
        <v>341</v>
      </c>
      <c r="B89" s="45"/>
      <c r="C89" s="45" t="s">
        <v>231</v>
      </c>
      <c r="D89" s="45" t="s">
        <v>237</v>
      </c>
      <c r="E89" s="95" t="s">
        <v>406</v>
      </c>
      <c r="F89" s="48">
        <v>200</v>
      </c>
      <c r="G89" s="43">
        <f>SUM(G90)</f>
        <v>763.78</v>
      </c>
    </row>
    <row r="90" spans="1:7" ht="31.5">
      <c r="A90" s="14" t="s">
        <v>238</v>
      </c>
      <c r="B90" s="45"/>
      <c r="C90" s="45" t="s">
        <v>231</v>
      </c>
      <c r="D90" s="45" t="s">
        <v>237</v>
      </c>
      <c r="E90" s="95" t="s">
        <v>406</v>
      </c>
      <c r="F90" s="48">
        <v>240</v>
      </c>
      <c r="G90" s="43">
        <v>763.78</v>
      </c>
    </row>
    <row r="91" spans="1:7" s="96" customFormat="1" ht="31.5">
      <c r="A91" s="119" t="s">
        <v>784</v>
      </c>
      <c r="B91" s="45"/>
      <c r="C91" s="45" t="s">
        <v>231</v>
      </c>
      <c r="D91" s="45" t="s">
        <v>237</v>
      </c>
      <c r="E91" s="95" t="s">
        <v>407</v>
      </c>
      <c r="F91" s="48"/>
      <c r="G91" s="43">
        <f>SUM(G92,G95,G98)</f>
        <v>5473.0700000000006</v>
      </c>
    </row>
    <row r="92" spans="1:7" s="96" customFormat="1" ht="63">
      <c r="A92" s="130" t="s">
        <v>384</v>
      </c>
      <c r="B92" s="45"/>
      <c r="C92" s="45" t="s">
        <v>231</v>
      </c>
      <c r="D92" s="45" t="s">
        <v>237</v>
      </c>
      <c r="E92" s="95" t="s">
        <v>408</v>
      </c>
      <c r="F92" s="48"/>
      <c r="G92" s="43">
        <f>SUM(G93)</f>
        <v>282.8</v>
      </c>
    </row>
    <row r="93" spans="1:7" s="96" customFormat="1" ht="31.5">
      <c r="A93" s="121" t="s">
        <v>341</v>
      </c>
      <c r="B93" s="45"/>
      <c r="C93" s="45" t="s">
        <v>231</v>
      </c>
      <c r="D93" s="45" t="s">
        <v>237</v>
      </c>
      <c r="E93" s="95" t="s">
        <v>408</v>
      </c>
      <c r="F93" s="48">
        <v>200</v>
      </c>
      <c r="G93" s="43">
        <f>SUM(G94)</f>
        <v>282.8</v>
      </c>
    </row>
    <row r="94" spans="1:7" s="96" customFormat="1" ht="31.5">
      <c r="A94" s="121" t="s">
        <v>238</v>
      </c>
      <c r="B94" s="45"/>
      <c r="C94" s="45" t="s">
        <v>231</v>
      </c>
      <c r="D94" s="45" t="s">
        <v>237</v>
      </c>
      <c r="E94" s="95" t="s">
        <v>408</v>
      </c>
      <c r="F94" s="48">
        <v>240</v>
      </c>
      <c r="G94" s="43">
        <v>282.8</v>
      </c>
    </row>
    <row r="95" spans="1:7" s="96" customFormat="1" ht="119.25" customHeight="1">
      <c r="A95" s="130" t="s">
        <v>410</v>
      </c>
      <c r="B95" s="45"/>
      <c r="C95" s="45" t="s">
        <v>231</v>
      </c>
      <c r="D95" s="45" t="s">
        <v>237</v>
      </c>
      <c r="E95" s="95" t="s">
        <v>785</v>
      </c>
      <c r="F95" s="48"/>
      <c r="G95" s="43">
        <f>SUM(G96)</f>
        <v>4606.17</v>
      </c>
    </row>
    <row r="96" spans="1:7" s="96" customFormat="1" ht="39" customHeight="1">
      <c r="A96" s="121" t="s">
        <v>341</v>
      </c>
      <c r="B96" s="45"/>
      <c r="C96" s="45" t="s">
        <v>231</v>
      </c>
      <c r="D96" s="45" t="s">
        <v>237</v>
      </c>
      <c r="E96" s="95" t="s">
        <v>785</v>
      </c>
      <c r="F96" s="48">
        <v>200</v>
      </c>
      <c r="G96" s="43">
        <f>SUM(G97)</f>
        <v>4606.17</v>
      </c>
    </row>
    <row r="97" spans="1:7" s="96" customFormat="1" ht="43.5" customHeight="1">
      <c r="A97" s="121" t="s">
        <v>238</v>
      </c>
      <c r="B97" s="45"/>
      <c r="C97" s="45" t="s">
        <v>231</v>
      </c>
      <c r="D97" s="45" t="s">
        <v>237</v>
      </c>
      <c r="E97" s="95" t="s">
        <v>785</v>
      </c>
      <c r="F97" s="48">
        <v>240</v>
      </c>
      <c r="G97" s="107">
        <v>4606.17</v>
      </c>
    </row>
    <row r="98" spans="1:7" s="96" customFormat="1" ht="63">
      <c r="A98" s="130" t="s">
        <v>383</v>
      </c>
      <c r="B98" s="45"/>
      <c r="C98" s="45" t="s">
        <v>231</v>
      </c>
      <c r="D98" s="45" t="s">
        <v>237</v>
      </c>
      <c r="E98" s="95" t="s">
        <v>786</v>
      </c>
      <c r="F98" s="48"/>
      <c r="G98" s="43">
        <f>SUM(G99)</f>
        <v>584.1</v>
      </c>
    </row>
    <row r="99" spans="1:7" s="96" customFormat="1" ht="31.5">
      <c r="A99" s="121" t="s">
        <v>341</v>
      </c>
      <c r="B99" s="45"/>
      <c r="C99" s="45" t="s">
        <v>231</v>
      </c>
      <c r="D99" s="45" t="s">
        <v>237</v>
      </c>
      <c r="E99" s="95" t="s">
        <v>786</v>
      </c>
      <c r="F99" s="48">
        <v>200</v>
      </c>
      <c r="G99" s="43">
        <f>SUM(G100)</f>
        <v>584.1</v>
      </c>
    </row>
    <row r="100" spans="1:7" s="96" customFormat="1" ht="31.5">
      <c r="A100" s="121" t="s">
        <v>238</v>
      </c>
      <c r="B100" s="45"/>
      <c r="C100" s="45" t="s">
        <v>231</v>
      </c>
      <c r="D100" s="45" t="s">
        <v>237</v>
      </c>
      <c r="E100" s="95" t="s">
        <v>786</v>
      </c>
      <c r="F100" s="48">
        <v>240</v>
      </c>
      <c r="G100" s="43">
        <v>584.1</v>
      </c>
    </row>
    <row r="101" spans="1:7" ht="15.75">
      <c r="A101" s="13" t="s">
        <v>243</v>
      </c>
      <c r="B101" s="45"/>
      <c r="C101" s="45" t="s">
        <v>231</v>
      </c>
      <c r="D101" s="45">
        <v>11</v>
      </c>
      <c r="E101" s="45"/>
      <c r="F101" s="45"/>
      <c r="G101" s="43">
        <f t="shared" ref="G101:G106" si="0">SUM(G102)</f>
        <v>28159.13</v>
      </c>
    </row>
    <row r="102" spans="1:7" ht="31.5">
      <c r="A102" s="6" t="s">
        <v>345</v>
      </c>
      <c r="B102" s="45"/>
      <c r="C102" s="45" t="s">
        <v>231</v>
      </c>
      <c r="D102" s="45">
        <v>11</v>
      </c>
      <c r="E102" s="8" t="s">
        <v>35</v>
      </c>
      <c r="F102" s="45"/>
      <c r="G102" s="43">
        <f t="shared" si="0"/>
        <v>28159.13</v>
      </c>
    </row>
    <row r="103" spans="1:7" ht="47.25">
      <c r="A103" s="6" t="s">
        <v>354</v>
      </c>
      <c r="B103" s="48"/>
      <c r="C103" s="48" t="s">
        <v>231</v>
      </c>
      <c r="D103" s="48">
        <v>11</v>
      </c>
      <c r="E103" s="8" t="s">
        <v>37</v>
      </c>
      <c r="F103" s="45"/>
      <c r="G103" s="43">
        <f t="shared" si="0"/>
        <v>28159.13</v>
      </c>
    </row>
    <row r="104" spans="1:7" ht="31.5">
      <c r="A104" s="13" t="s">
        <v>561</v>
      </c>
      <c r="B104" s="48"/>
      <c r="C104" s="48" t="s">
        <v>231</v>
      </c>
      <c r="D104" s="48">
        <v>11</v>
      </c>
      <c r="E104" s="8" t="s">
        <v>359</v>
      </c>
      <c r="F104" s="45"/>
      <c r="G104" s="43">
        <f t="shared" si="0"/>
        <v>28159.13</v>
      </c>
    </row>
    <row r="105" spans="1:7" ht="47.25">
      <c r="A105" s="13" t="s">
        <v>562</v>
      </c>
      <c r="B105" s="48"/>
      <c r="C105" s="48" t="s">
        <v>231</v>
      </c>
      <c r="D105" s="48">
        <v>11</v>
      </c>
      <c r="E105" s="8" t="s">
        <v>456</v>
      </c>
      <c r="F105" s="48"/>
      <c r="G105" s="43">
        <f t="shared" si="0"/>
        <v>28159.13</v>
      </c>
    </row>
    <row r="106" spans="1:7" ht="15.75">
      <c r="A106" s="14" t="s">
        <v>239</v>
      </c>
      <c r="B106" s="48"/>
      <c r="C106" s="48" t="s">
        <v>231</v>
      </c>
      <c r="D106" s="48">
        <v>11</v>
      </c>
      <c r="E106" s="8" t="s">
        <v>456</v>
      </c>
      <c r="F106" s="48">
        <v>800</v>
      </c>
      <c r="G106" s="43">
        <f t="shared" si="0"/>
        <v>28159.13</v>
      </c>
    </row>
    <row r="107" spans="1:7" ht="15.75">
      <c r="A107" s="14" t="s">
        <v>244</v>
      </c>
      <c r="B107" s="48"/>
      <c r="C107" s="48" t="s">
        <v>231</v>
      </c>
      <c r="D107" s="48">
        <v>11</v>
      </c>
      <c r="E107" s="8" t="s">
        <v>456</v>
      </c>
      <c r="F107" s="48">
        <v>870</v>
      </c>
      <c r="G107" s="53">
        <v>28159.13</v>
      </c>
    </row>
    <row r="108" spans="1:7" ht="15.75">
      <c r="A108" s="6" t="s">
        <v>245</v>
      </c>
      <c r="B108" s="41"/>
      <c r="C108" s="41" t="s">
        <v>231</v>
      </c>
      <c r="D108" s="41">
        <v>13</v>
      </c>
      <c r="E108" s="41"/>
      <c r="F108" s="41"/>
      <c r="G108" s="43">
        <f>SUM(G109,G127,G157,G163,G169,G185)</f>
        <v>167100.93</v>
      </c>
    </row>
    <row r="109" spans="1:7" ht="31.5">
      <c r="A109" s="6" t="s">
        <v>345</v>
      </c>
      <c r="B109" s="41"/>
      <c r="C109" s="41" t="s">
        <v>231</v>
      </c>
      <c r="D109" s="41">
        <v>13</v>
      </c>
      <c r="E109" s="8" t="s">
        <v>35</v>
      </c>
      <c r="F109" s="48"/>
      <c r="G109" s="43">
        <f>SUM(G110,G121)</f>
        <v>1581.7</v>
      </c>
    </row>
    <row r="110" spans="1:7" ht="31.5">
      <c r="A110" s="6" t="s">
        <v>353</v>
      </c>
      <c r="B110" s="41"/>
      <c r="C110" s="41" t="s">
        <v>231</v>
      </c>
      <c r="D110" s="41">
        <v>13</v>
      </c>
      <c r="E110" s="5" t="s">
        <v>36</v>
      </c>
      <c r="F110" s="48"/>
      <c r="G110" s="43">
        <f>SUM(G111,G116)</f>
        <v>1222.9000000000001</v>
      </c>
    </row>
    <row r="111" spans="1:7" ht="63">
      <c r="A111" s="6" t="s">
        <v>559</v>
      </c>
      <c r="B111" s="41"/>
      <c r="C111" s="41" t="s">
        <v>231</v>
      </c>
      <c r="D111" s="41">
        <v>13</v>
      </c>
      <c r="E111" s="5" t="s">
        <v>74</v>
      </c>
      <c r="F111" s="48"/>
      <c r="G111" s="43">
        <f>SUM(G112)</f>
        <v>1122.9000000000001</v>
      </c>
    </row>
    <row r="112" spans="1:7" ht="63">
      <c r="A112" s="2" t="s">
        <v>389</v>
      </c>
      <c r="B112" s="41"/>
      <c r="C112" s="41" t="s">
        <v>231</v>
      </c>
      <c r="D112" s="41">
        <v>13</v>
      </c>
      <c r="E112" s="5" t="s">
        <v>79</v>
      </c>
      <c r="F112" s="48"/>
      <c r="G112" s="43">
        <f>SUM(G113)</f>
        <v>1122.9000000000001</v>
      </c>
    </row>
    <row r="113" spans="1:8" ht="31.5">
      <c r="A113" s="17" t="s">
        <v>246</v>
      </c>
      <c r="B113" s="41"/>
      <c r="C113" s="41" t="s">
        <v>231</v>
      </c>
      <c r="D113" s="41">
        <v>13</v>
      </c>
      <c r="E113" s="5" t="s">
        <v>79</v>
      </c>
      <c r="F113" s="48">
        <v>600</v>
      </c>
      <c r="G113" s="43">
        <f>SUM(G114)</f>
        <v>1122.9000000000001</v>
      </c>
    </row>
    <row r="114" spans="1:8" ht="15.75">
      <c r="A114" s="17" t="s">
        <v>247</v>
      </c>
      <c r="B114" s="41"/>
      <c r="C114" s="41" t="s">
        <v>231</v>
      </c>
      <c r="D114" s="41">
        <v>13</v>
      </c>
      <c r="E114" s="5" t="s">
        <v>79</v>
      </c>
      <c r="F114" s="48">
        <v>610</v>
      </c>
      <c r="G114" s="43">
        <f>SUM(G115)</f>
        <v>1122.9000000000001</v>
      </c>
    </row>
    <row r="115" spans="1:8" ht="15.75">
      <c r="A115" s="17" t="s">
        <v>251</v>
      </c>
      <c r="B115" s="45"/>
      <c r="C115" s="41" t="s">
        <v>231</v>
      </c>
      <c r="D115" s="41">
        <v>13</v>
      </c>
      <c r="E115" s="95" t="s">
        <v>79</v>
      </c>
      <c r="F115" s="51">
        <v>612</v>
      </c>
      <c r="G115" s="43">
        <v>1122.9000000000001</v>
      </c>
    </row>
    <row r="116" spans="1:8" s="96" customFormat="1" ht="63">
      <c r="A116" s="1" t="s">
        <v>177</v>
      </c>
      <c r="B116" s="45"/>
      <c r="C116" s="41" t="s">
        <v>231</v>
      </c>
      <c r="D116" s="41">
        <v>13</v>
      </c>
      <c r="E116" s="95" t="s">
        <v>75</v>
      </c>
      <c r="F116" s="51"/>
      <c r="G116" s="43">
        <f>SUM(G117)</f>
        <v>100</v>
      </c>
      <c r="H116" s="110"/>
    </row>
    <row r="117" spans="1:8" s="96" customFormat="1" ht="31.5">
      <c r="A117" s="1" t="s">
        <v>77</v>
      </c>
      <c r="B117" s="45"/>
      <c r="C117" s="41" t="s">
        <v>231</v>
      </c>
      <c r="D117" s="41">
        <v>13</v>
      </c>
      <c r="E117" s="95" t="s">
        <v>81</v>
      </c>
      <c r="F117" s="51"/>
      <c r="G117" s="43">
        <f>SUM(G118)</f>
        <v>100</v>
      </c>
      <c r="H117" s="109"/>
    </row>
    <row r="118" spans="1:8" s="96" customFormat="1" ht="31.5">
      <c r="A118" s="17" t="s">
        <v>246</v>
      </c>
      <c r="B118" s="51"/>
      <c r="C118" s="41" t="s">
        <v>231</v>
      </c>
      <c r="D118" s="41">
        <v>13</v>
      </c>
      <c r="E118" s="95" t="s">
        <v>81</v>
      </c>
      <c r="F118" s="54">
        <v>600</v>
      </c>
      <c r="G118" s="43">
        <f>SUM(G119)</f>
        <v>100</v>
      </c>
    </row>
    <row r="119" spans="1:8" s="96" customFormat="1" ht="15.75">
      <c r="A119" s="17" t="s">
        <v>247</v>
      </c>
      <c r="B119" s="51"/>
      <c r="C119" s="41" t="s">
        <v>231</v>
      </c>
      <c r="D119" s="41">
        <v>13</v>
      </c>
      <c r="E119" s="95" t="s">
        <v>81</v>
      </c>
      <c r="F119" s="51">
        <v>610</v>
      </c>
      <c r="G119" s="43">
        <f>SUM(G120)</f>
        <v>100</v>
      </c>
    </row>
    <row r="120" spans="1:8" s="96" customFormat="1" ht="15.75">
      <c r="A120" s="17" t="s">
        <v>251</v>
      </c>
      <c r="B120" s="45"/>
      <c r="C120" s="41" t="s">
        <v>231</v>
      </c>
      <c r="D120" s="41">
        <v>13</v>
      </c>
      <c r="E120" s="95" t="s">
        <v>81</v>
      </c>
      <c r="F120" s="51">
        <v>612</v>
      </c>
      <c r="G120" s="43">
        <v>100</v>
      </c>
    </row>
    <row r="121" spans="1:8" s="96" customFormat="1" ht="31.5">
      <c r="A121" s="6" t="s">
        <v>362</v>
      </c>
      <c r="B121" s="45"/>
      <c r="C121" s="41" t="s">
        <v>231</v>
      </c>
      <c r="D121" s="41">
        <v>13</v>
      </c>
      <c r="E121" s="8" t="s">
        <v>39</v>
      </c>
      <c r="F121" s="48"/>
      <c r="G121" s="43">
        <f>SUM(G122,)</f>
        <v>358.8</v>
      </c>
      <c r="H121" s="110"/>
    </row>
    <row r="122" spans="1:8" s="96" customFormat="1" ht="31.5">
      <c r="A122" s="17" t="s">
        <v>469</v>
      </c>
      <c r="B122" s="41"/>
      <c r="C122" s="41" t="s">
        <v>231</v>
      </c>
      <c r="D122" s="41">
        <v>13</v>
      </c>
      <c r="E122" s="8" t="s">
        <v>470</v>
      </c>
      <c r="F122" s="42"/>
      <c r="G122" s="43">
        <f t="shared" ref="G122:G125" si="1">SUM(G123)</f>
        <v>358.8</v>
      </c>
      <c r="H122" s="110"/>
    </row>
    <row r="123" spans="1:8" s="96" customFormat="1" ht="31.5">
      <c r="A123" s="17" t="s">
        <v>471</v>
      </c>
      <c r="B123" s="41"/>
      <c r="C123" s="41" t="s">
        <v>231</v>
      </c>
      <c r="D123" s="41">
        <v>13</v>
      </c>
      <c r="E123" s="8" t="s">
        <v>472</v>
      </c>
      <c r="F123" s="48"/>
      <c r="G123" s="43">
        <f t="shared" si="1"/>
        <v>358.8</v>
      </c>
    </row>
    <row r="124" spans="1:8" s="96" customFormat="1" ht="31.5">
      <c r="A124" s="17" t="s">
        <v>246</v>
      </c>
      <c r="B124" s="41"/>
      <c r="C124" s="41" t="s">
        <v>231</v>
      </c>
      <c r="D124" s="41">
        <v>13</v>
      </c>
      <c r="E124" s="8" t="s">
        <v>472</v>
      </c>
      <c r="F124" s="16">
        <v>600</v>
      </c>
      <c r="G124" s="43">
        <f t="shared" si="1"/>
        <v>358.8</v>
      </c>
    </row>
    <row r="125" spans="1:8" s="96" customFormat="1" ht="15.75">
      <c r="A125" s="17" t="s">
        <v>247</v>
      </c>
      <c r="B125" s="41"/>
      <c r="C125" s="41" t="s">
        <v>231</v>
      </c>
      <c r="D125" s="41">
        <v>13</v>
      </c>
      <c r="E125" s="8" t="s">
        <v>472</v>
      </c>
      <c r="F125" s="51">
        <v>610</v>
      </c>
      <c r="G125" s="43">
        <f t="shared" si="1"/>
        <v>358.8</v>
      </c>
    </row>
    <row r="126" spans="1:8" s="96" customFormat="1" ht="15.75">
      <c r="A126" s="17" t="s">
        <v>251</v>
      </c>
      <c r="B126" s="41"/>
      <c r="C126" s="41" t="s">
        <v>231</v>
      </c>
      <c r="D126" s="41">
        <v>13</v>
      </c>
      <c r="E126" s="8" t="s">
        <v>472</v>
      </c>
      <c r="F126" s="51">
        <v>612</v>
      </c>
      <c r="G126" s="43">
        <v>358.8</v>
      </c>
    </row>
    <row r="127" spans="1:8" ht="47.25">
      <c r="A127" s="6" t="s">
        <v>597</v>
      </c>
      <c r="B127" s="45"/>
      <c r="C127" s="41" t="s">
        <v>231</v>
      </c>
      <c r="D127" s="41">
        <v>13</v>
      </c>
      <c r="E127" s="8" t="s">
        <v>42</v>
      </c>
      <c r="F127" s="41"/>
      <c r="G127" s="43">
        <f>SUM(G128,G151)</f>
        <v>116434.3</v>
      </c>
    </row>
    <row r="128" spans="1:8" ht="31.5">
      <c r="A128" s="6" t="s">
        <v>604</v>
      </c>
      <c r="B128" s="48"/>
      <c r="C128" s="48" t="s">
        <v>231</v>
      </c>
      <c r="D128" s="41">
        <v>13</v>
      </c>
      <c r="E128" s="8" t="s">
        <v>605</v>
      </c>
      <c r="F128" s="51"/>
      <c r="G128" s="43">
        <f>SUM(G129,G139)</f>
        <v>115934.40000000001</v>
      </c>
    </row>
    <row r="129" spans="1:7" s="96" customFormat="1" ht="31.5">
      <c r="A129" s="6" t="s">
        <v>179</v>
      </c>
      <c r="B129" s="95"/>
      <c r="C129" s="48" t="s">
        <v>231</v>
      </c>
      <c r="D129" s="41">
        <v>13</v>
      </c>
      <c r="E129" s="95" t="s">
        <v>606</v>
      </c>
      <c r="F129" s="51"/>
      <c r="G129" s="43">
        <f>SUM(G130,G135)</f>
        <v>55704.3</v>
      </c>
    </row>
    <row r="130" spans="1:7" s="96" customFormat="1" ht="15.75">
      <c r="A130" s="11" t="s">
        <v>183</v>
      </c>
      <c r="B130" s="95"/>
      <c r="C130" s="48" t="s">
        <v>231</v>
      </c>
      <c r="D130" s="41">
        <v>13</v>
      </c>
      <c r="E130" s="95" t="s">
        <v>607</v>
      </c>
      <c r="F130" s="51"/>
      <c r="G130" s="43">
        <f>SUM(G131,G133,)</f>
        <v>12385</v>
      </c>
    </row>
    <row r="131" spans="1:7" s="96" customFormat="1" ht="63">
      <c r="A131" s="103" t="s">
        <v>234</v>
      </c>
      <c r="B131" s="95"/>
      <c r="C131" s="48" t="s">
        <v>231</v>
      </c>
      <c r="D131" s="41">
        <v>13</v>
      </c>
      <c r="E131" s="95" t="s">
        <v>607</v>
      </c>
      <c r="F131" s="48">
        <v>100</v>
      </c>
      <c r="G131" s="43">
        <f>SUM(G132)</f>
        <v>11922.5</v>
      </c>
    </row>
    <row r="132" spans="1:7" s="96" customFormat="1" ht="15.75">
      <c r="A132" s="103" t="s">
        <v>250</v>
      </c>
      <c r="B132" s="95"/>
      <c r="C132" s="48" t="s">
        <v>231</v>
      </c>
      <c r="D132" s="41">
        <v>13</v>
      </c>
      <c r="E132" s="95" t="s">
        <v>607</v>
      </c>
      <c r="F132" s="48">
        <v>110</v>
      </c>
      <c r="G132" s="43">
        <v>11922.5</v>
      </c>
    </row>
    <row r="133" spans="1:7" s="96" customFormat="1" ht="31.5">
      <c r="A133" s="103" t="s">
        <v>341</v>
      </c>
      <c r="B133" s="95"/>
      <c r="C133" s="48" t="s">
        <v>231</v>
      </c>
      <c r="D133" s="41">
        <v>13</v>
      </c>
      <c r="E133" s="95" t="s">
        <v>607</v>
      </c>
      <c r="F133" s="48">
        <v>200</v>
      </c>
      <c r="G133" s="43">
        <f>SUM(G134)</f>
        <v>462.5</v>
      </c>
    </row>
    <row r="134" spans="1:7" s="96" customFormat="1" ht="31.5">
      <c r="A134" s="103" t="s">
        <v>238</v>
      </c>
      <c r="B134" s="95"/>
      <c r="C134" s="48" t="s">
        <v>231</v>
      </c>
      <c r="D134" s="41">
        <v>13</v>
      </c>
      <c r="E134" s="95" t="s">
        <v>607</v>
      </c>
      <c r="F134" s="48">
        <v>240</v>
      </c>
      <c r="G134" s="43">
        <v>462.5</v>
      </c>
    </row>
    <row r="135" spans="1:7" s="96" customFormat="1" ht="31.5">
      <c r="A135" s="11" t="s">
        <v>181</v>
      </c>
      <c r="B135" s="95"/>
      <c r="C135" s="48" t="s">
        <v>231</v>
      </c>
      <c r="D135" s="41">
        <v>13</v>
      </c>
      <c r="E135" s="95" t="s">
        <v>608</v>
      </c>
      <c r="F135" s="48"/>
      <c r="G135" s="43">
        <f>SUM(G136)</f>
        <v>43319.3</v>
      </c>
    </row>
    <row r="136" spans="1:7" s="96" customFormat="1" ht="31.5">
      <c r="A136" s="17" t="s">
        <v>246</v>
      </c>
      <c r="B136" s="95"/>
      <c r="C136" s="48" t="s">
        <v>231</v>
      </c>
      <c r="D136" s="41">
        <v>13</v>
      </c>
      <c r="E136" s="95" t="s">
        <v>608</v>
      </c>
      <c r="F136" s="54">
        <v>600</v>
      </c>
      <c r="G136" s="43">
        <f>SUM(G137)</f>
        <v>43319.3</v>
      </c>
    </row>
    <row r="137" spans="1:7" s="96" customFormat="1" ht="15.75">
      <c r="A137" s="17" t="s">
        <v>247</v>
      </c>
      <c r="B137" s="95"/>
      <c r="C137" s="48" t="s">
        <v>231</v>
      </c>
      <c r="D137" s="41">
        <v>13</v>
      </c>
      <c r="E137" s="95" t="s">
        <v>608</v>
      </c>
      <c r="F137" s="51">
        <v>610</v>
      </c>
      <c r="G137" s="43">
        <f>SUM(G138,)</f>
        <v>43319.3</v>
      </c>
    </row>
    <row r="138" spans="1:7" s="96" customFormat="1" ht="47.25">
      <c r="A138" s="17" t="s">
        <v>248</v>
      </c>
      <c r="B138" s="95"/>
      <c r="C138" s="48" t="s">
        <v>231</v>
      </c>
      <c r="D138" s="41">
        <v>13</v>
      </c>
      <c r="E138" s="95" t="s">
        <v>608</v>
      </c>
      <c r="F138" s="51">
        <v>611</v>
      </c>
      <c r="G138" s="43">
        <v>43319.3</v>
      </c>
    </row>
    <row r="139" spans="1:7" s="96" customFormat="1" ht="47.25">
      <c r="A139" s="17" t="s">
        <v>609</v>
      </c>
      <c r="B139" s="95"/>
      <c r="C139" s="48" t="s">
        <v>231</v>
      </c>
      <c r="D139" s="41">
        <v>13</v>
      </c>
      <c r="E139" s="95" t="s">
        <v>610</v>
      </c>
      <c r="F139" s="51"/>
      <c r="G139" s="43">
        <f>SUM(G140,G147)</f>
        <v>60230.100000000006</v>
      </c>
    </row>
    <row r="140" spans="1:7" s="96" customFormat="1" ht="47.25">
      <c r="A140" s="11" t="s">
        <v>182</v>
      </c>
      <c r="B140" s="95"/>
      <c r="C140" s="48" t="s">
        <v>231</v>
      </c>
      <c r="D140" s="41">
        <v>13</v>
      </c>
      <c r="E140" s="95" t="s">
        <v>611</v>
      </c>
      <c r="F140" s="48"/>
      <c r="G140" s="43">
        <f>SUM(G141,G143,G145)</f>
        <v>58664.100000000006</v>
      </c>
    </row>
    <row r="141" spans="1:7" s="96" customFormat="1" ht="63">
      <c r="A141" s="103" t="s">
        <v>234</v>
      </c>
      <c r="B141" s="95"/>
      <c r="C141" s="48" t="s">
        <v>231</v>
      </c>
      <c r="D141" s="41">
        <v>13</v>
      </c>
      <c r="E141" s="95" t="s">
        <v>611</v>
      </c>
      <c r="F141" s="48">
        <v>100</v>
      </c>
      <c r="G141" s="43">
        <f>SUM(G142)</f>
        <v>54427.8</v>
      </c>
    </row>
    <row r="142" spans="1:7" s="96" customFormat="1" ht="15.75">
      <c r="A142" s="103" t="s">
        <v>250</v>
      </c>
      <c r="B142" s="95"/>
      <c r="C142" s="48" t="s">
        <v>231</v>
      </c>
      <c r="D142" s="41">
        <v>13</v>
      </c>
      <c r="E142" s="95" t="s">
        <v>611</v>
      </c>
      <c r="F142" s="48">
        <v>110</v>
      </c>
      <c r="G142" s="43">
        <v>54427.8</v>
      </c>
    </row>
    <row r="143" spans="1:7" s="96" customFormat="1" ht="31.5">
      <c r="A143" s="103" t="s">
        <v>341</v>
      </c>
      <c r="B143" s="95"/>
      <c r="C143" s="48" t="s">
        <v>231</v>
      </c>
      <c r="D143" s="41">
        <v>13</v>
      </c>
      <c r="E143" s="95" t="s">
        <v>611</v>
      </c>
      <c r="F143" s="48">
        <v>200</v>
      </c>
      <c r="G143" s="43">
        <f>SUM(G144)</f>
        <v>4206.3</v>
      </c>
    </row>
    <row r="144" spans="1:7" s="96" customFormat="1" ht="31.5">
      <c r="A144" s="103" t="s">
        <v>238</v>
      </c>
      <c r="B144" s="95"/>
      <c r="C144" s="48" t="s">
        <v>231</v>
      </c>
      <c r="D144" s="41">
        <v>13</v>
      </c>
      <c r="E144" s="95" t="s">
        <v>611</v>
      </c>
      <c r="F144" s="48">
        <v>240</v>
      </c>
      <c r="G144" s="43">
        <v>4206.3</v>
      </c>
    </row>
    <row r="145" spans="1:7" s="96" customFormat="1" ht="15.75">
      <c r="A145" s="103" t="s">
        <v>239</v>
      </c>
      <c r="B145" s="95"/>
      <c r="C145" s="48" t="s">
        <v>231</v>
      </c>
      <c r="D145" s="41">
        <v>13</v>
      </c>
      <c r="E145" s="95" t="s">
        <v>611</v>
      </c>
      <c r="F145" s="48">
        <v>800</v>
      </c>
      <c r="G145" s="43">
        <f>SUM(G146)</f>
        <v>30</v>
      </c>
    </row>
    <row r="146" spans="1:7" s="96" customFormat="1" ht="15.75">
      <c r="A146" s="103" t="s">
        <v>240</v>
      </c>
      <c r="B146" s="95"/>
      <c r="C146" s="48" t="s">
        <v>231</v>
      </c>
      <c r="D146" s="41">
        <v>13</v>
      </c>
      <c r="E146" s="95" t="s">
        <v>611</v>
      </c>
      <c r="F146" s="48">
        <v>850</v>
      </c>
      <c r="G146" s="52">
        <v>30</v>
      </c>
    </row>
    <row r="147" spans="1:7" s="96" customFormat="1" ht="63">
      <c r="A147" s="103" t="s">
        <v>20</v>
      </c>
      <c r="B147" s="95"/>
      <c r="C147" s="48" t="s">
        <v>231</v>
      </c>
      <c r="D147" s="41">
        <v>13</v>
      </c>
      <c r="E147" s="95" t="s">
        <v>612</v>
      </c>
      <c r="F147" s="48"/>
      <c r="G147" s="43">
        <f t="shared" ref="G147:G148" si="2">SUM(G148)</f>
        <v>1566</v>
      </c>
    </row>
    <row r="148" spans="1:7" s="96" customFormat="1" ht="63">
      <c r="A148" s="6" t="s">
        <v>234</v>
      </c>
      <c r="B148" s="95"/>
      <c r="C148" s="48" t="s">
        <v>231</v>
      </c>
      <c r="D148" s="41">
        <v>13</v>
      </c>
      <c r="E148" s="95" t="s">
        <v>612</v>
      </c>
      <c r="F148" s="45">
        <v>100</v>
      </c>
      <c r="G148" s="43">
        <f t="shared" si="2"/>
        <v>1566</v>
      </c>
    </row>
    <row r="149" spans="1:7" s="96" customFormat="1" ht="15.75">
      <c r="A149" s="103" t="s">
        <v>250</v>
      </c>
      <c r="B149" s="95"/>
      <c r="C149" s="48" t="s">
        <v>231</v>
      </c>
      <c r="D149" s="41">
        <v>13</v>
      </c>
      <c r="E149" s="95" t="s">
        <v>612</v>
      </c>
      <c r="F149" s="45">
        <v>110</v>
      </c>
      <c r="G149" s="43">
        <v>1566</v>
      </c>
    </row>
    <row r="150" spans="1:7" s="96" customFormat="1" ht="15.75">
      <c r="A150" s="103" t="s">
        <v>241</v>
      </c>
      <c r="B150" s="95"/>
      <c r="C150" s="48" t="s">
        <v>231</v>
      </c>
      <c r="D150" s="41">
        <v>13</v>
      </c>
      <c r="E150" s="95" t="s">
        <v>612</v>
      </c>
      <c r="F150" s="45">
        <v>110</v>
      </c>
      <c r="G150" s="43">
        <v>1566</v>
      </c>
    </row>
    <row r="151" spans="1:7" s="96" customFormat="1" ht="15.75">
      <c r="A151" s="6" t="s">
        <v>624</v>
      </c>
      <c r="B151" s="45"/>
      <c r="C151" s="48" t="s">
        <v>231</v>
      </c>
      <c r="D151" s="41">
        <v>13</v>
      </c>
      <c r="E151" s="95" t="s">
        <v>625</v>
      </c>
      <c r="F151" s="41"/>
      <c r="G151" s="43">
        <f>SUM(G152)</f>
        <v>499.9</v>
      </c>
    </row>
    <row r="152" spans="1:7" s="96" customFormat="1" ht="47.25">
      <c r="A152" s="6" t="s">
        <v>626</v>
      </c>
      <c r="B152" s="45"/>
      <c r="C152" s="48" t="s">
        <v>231</v>
      </c>
      <c r="D152" s="41">
        <v>13</v>
      </c>
      <c r="E152" s="95" t="s">
        <v>627</v>
      </c>
      <c r="F152" s="41"/>
      <c r="G152" s="43">
        <f>SUM(G153,)</f>
        <v>499.9</v>
      </c>
    </row>
    <row r="153" spans="1:7" s="96" customFormat="1" ht="31.5">
      <c r="A153" s="6" t="s">
        <v>9</v>
      </c>
      <c r="B153" s="41"/>
      <c r="C153" s="41" t="s">
        <v>231</v>
      </c>
      <c r="D153" s="41">
        <v>13</v>
      </c>
      <c r="E153" s="95" t="s">
        <v>630</v>
      </c>
      <c r="F153" s="48"/>
      <c r="G153" s="43">
        <f>SUM(G154)</f>
        <v>499.9</v>
      </c>
    </row>
    <row r="154" spans="1:7" s="96" customFormat="1" ht="15.75">
      <c r="A154" s="103" t="s">
        <v>239</v>
      </c>
      <c r="B154" s="41"/>
      <c r="C154" s="41" t="s">
        <v>231</v>
      </c>
      <c r="D154" s="41">
        <v>13</v>
      </c>
      <c r="E154" s="95" t="s">
        <v>630</v>
      </c>
      <c r="F154" s="48">
        <v>800</v>
      </c>
      <c r="G154" s="43">
        <f>SUM(G155,G156)</f>
        <v>499.9</v>
      </c>
    </row>
    <row r="155" spans="1:7" s="96" customFormat="1" ht="15.75">
      <c r="A155" s="103" t="s">
        <v>240</v>
      </c>
      <c r="B155" s="41"/>
      <c r="C155" s="41" t="s">
        <v>231</v>
      </c>
      <c r="D155" s="41">
        <v>13</v>
      </c>
      <c r="E155" s="95" t="s">
        <v>630</v>
      </c>
      <c r="F155" s="48">
        <v>850</v>
      </c>
      <c r="G155" s="52">
        <v>403.9</v>
      </c>
    </row>
    <row r="156" spans="1:7" s="96" customFormat="1" ht="31.5">
      <c r="A156" s="103" t="s">
        <v>249</v>
      </c>
      <c r="B156" s="41"/>
      <c r="C156" s="41" t="s">
        <v>231</v>
      </c>
      <c r="D156" s="41">
        <v>13</v>
      </c>
      <c r="E156" s="95" t="s">
        <v>630</v>
      </c>
      <c r="F156" s="48">
        <v>860</v>
      </c>
      <c r="G156" s="52">
        <v>96</v>
      </c>
    </row>
    <row r="157" spans="1:7" s="96" customFormat="1" ht="31.5">
      <c r="A157" s="119" t="s">
        <v>349</v>
      </c>
      <c r="B157" s="45"/>
      <c r="C157" s="45" t="s">
        <v>231</v>
      </c>
      <c r="D157" s="41">
        <v>13</v>
      </c>
      <c r="E157" s="8" t="s">
        <v>52</v>
      </c>
      <c r="F157" s="48"/>
      <c r="G157" s="43">
        <f>SUM(G158)</f>
        <v>100</v>
      </c>
    </row>
    <row r="158" spans="1:7" s="96" customFormat="1" ht="15.75">
      <c r="A158" s="119" t="s">
        <v>5</v>
      </c>
      <c r="B158" s="45"/>
      <c r="C158" s="45" t="s">
        <v>231</v>
      </c>
      <c r="D158" s="41">
        <v>13</v>
      </c>
      <c r="E158" s="95" t="s">
        <v>55</v>
      </c>
      <c r="F158" s="51"/>
      <c r="G158" s="43">
        <f>SUM(G159)</f>
        <v>100</v>
      </c>
    </row>
    <row r="159" spans="1:7" s="96" customFormat="1" ht="63">
      <c r="A159" s="133" t="s">
        <v>575</v>
      </c>
      <c r="B159" s="45"/>
      <c r="C159" s="45" t="s">
        <v>231</v>
      </c>
      <c r="D159" s="41">
        <v>13</v>
      </c>
      <c r="E159" s="95" t="s">
        <v>101</v>
      </c>
      <c r="F159" s="51"/>
      <c r="G159" s="43">
        <f>SUM(G160)</f>
        <v>100</v>
      </c>
    </row>
    <row r="160" spans="1:7" s="96" customFormat="1" ht="31.5">
      <c r="A160" s="17" t="s">
        <v>818</v>
      </c>
      <c r="B160" s="45"/>
      <c r="C160" s="45" t="s">
        <v>231</v>
      </c>
      <c r="D160" s="41">
        <v>13</v>
      </c>
      <c r="E160" s="95" t="s">
        <v>819</v>
      </c>
      <c r="F160" s="51"/>
      <c r="G160" s="43">
        <f>SUM(G161)</f>
        <v>100</v>
      </c>
    </row>
    <row r="161" spans="1:7" s="96" customFormat="1" ht="31.5">
      <c r="A161" s="103" t="s">
        <v>341</v>
      </c>
      <c r="B161" s="45"/>
      <c r="C161" s="45" t="s">
        <v>231</v>
      </c>
      <c r="D161" s="41">
        <v>13</v>
      </c>
      <c r="E161" s="95" t="s">
        <v>819</v>
      </c>
      <c r="F161" s="48">
        <v>200</v>
      </c>
      <c r="G161" s="43">
        <f>SUM(G162)</f>
        <v>100</v>
      </c>
    </row>
    <row r="162" spans="1:7" s="96" customFormat="1" ht="31.5">
      <c r="A162" s="103" t="s">
        <v>238</v>
      </c>
      <c r="B162" s="45"/>
      <c r="C162" s="45" t="s">
        <v>231</v>
      </c>
      <c r="D162" s="41">
        <v>13</v>
      </c>
      <c r="E162" s="95" t="s">
        <v>819</v>
      </c>
      <c r="F162" s="48">
        <v>240</v>
      </c>
      <c r="G162" s="43">
        <v>100</v>
      </c>
    </row>
    <row r="163" spans="1:7" s="96" customFormat="1" ht="47.25">
      <c r="A163" s="6" t="s">
        <v>351</v>
      </c>
      <c r="B163" s="27"/>
      <c r="C163" s="41" t="s">
        <v>231</v>
      </c>
      <c r="D163" s="41">
        <v>13</v>
      </c>
      <c r="E163" s="8" t="s">
        <v>214</v>
      </c>
      <c r="F163" s="48"/>
      <c r="G163" s="43">
        <f>SUM(G164)</f>
        <v>1482.4</v>
      </c>
    </row>
    <row r="164" spans="1:7" s="96" customFormat="1" ht="94.5">
      <c r="A164" s="2" t="s">
        <v>378</v>
      </c>
      <c r="B164" s="95"/>
      <c r="C164" s="41" t="s">
        <v>231</v>
      </c>
      <c r="D164" s="41">
        <v>13</v>
      </c>
      <c r="E164" s="95" t="s">
        <v>403</v>
      </c>
      <c r="F164" s="48"/>
      <c r="G164" s="43">
        <f>SUM(G165)</f>
        <v>1482.4</v>
      </c>
    </row>
    <row r="165" spans="1:7" s="96" customFormat="1" ht="63">
      <c r="A165" s="2" t="s">
        <v>381</v>
      </c>
      <c r="B165" s="95"/>
      <c r="C165" s="45" t="s">
        <v>231</v>
      </c>
      <c r="D165" s="41">
        <v>13</v>
      </c>
      <c r="E165" s="95" t="s">
        <v>409</v>
      </c>
      <c r="F165" s="48"/>
      <c r="G165" s="43">
        <f>SUM(G166)</f>
        <v>1482.4</v>
      </c>
    </row>
    <row r="166" spans="1:7" s="96" customFormat="1" ht="31.5">
      <c r="A166" s="17" t="s">
        <v>246</v>
      </c>
      <c r="B166" s="41"/>
      <c r="C166" s="41" t="s">
        <v>231</v>
      </c>
      <c r="D166" s="41">
        <v>13</v>
      </c>
      <c r="E166" s="95" t="s">
        <v>409</v>
      </c>
      <c r="F166" s="54">
        <v>600</v>
      </c>
      <c r="G166" s="43">
        <f>SUM(G167)</f>
        <v>1482.4</v>
      </c>
    </row>
    <row r="167" spans="1:7" s="96" customFormat="1" ht="15.75">
      <c r="A167" s="17" t="s">
        <v>247</v>
      </c>
      <c r="B167" s="41"/>
      <c r="C167" s="41" t="s">
        <v>231</v>
      </c>
      <c r="D167" s="41">
        <v>13</v>
      </c>
      <c r="E167" s="95" t="s">
        <v>409</v>
      </c>
      <c r="F167" s="51">
        <v>610</v>
      </c>
      <c r="G167" s="43">
        <f>SUM(G168)</f>
        <v>1482.4</v>
      </c>
    </row>
    <row r="168" spans="1:7" s="96" customFormat="1" ht="47.25">
      <c r="A168" s="17" t="s">
        <v>248</v>
      </c>
      <c r="B168" s="41"/>
      <c r="C168" s="41" t="s">
        <v>231</v>
      </c>
      <c r="D168" s="41">
        <v>13</v>
      </c>
      <c r="E168" s="95" t="s">
        <v>409</v>
      </c>
      <c r="F168" s="51">
        <v>611</v>
      </c>
      <c r="G168" s="43">
        <v>1482.4</v>
      </c>
    </row>
    <row r="169" spans="1:7" s="96" customFormat="1" ht="31.5">
      <c r="A169" s="6" t="s">
        <v>532</v>
      </c>
      <c r="B169" s="8"/>
      <c r="C169" s="41" t="s">
        <v>231</v>
      </c>
      <c r="D169" s="41">
        <v>13</v>
      </c>
      <c r="E169" s="8" t="s">
        <v>215</v>
      </c>
      <c r="F169" s="48"/>
      <c r="G169" s="43">
        <f>SUM(G170)</f>
        <v>46701.53</v>
      </c>
    </row>
    <row r="170" spans="1:7" s="96" customFormat="1" ht="78.75">
      <c r="A170" s="6" t="s">
        <v>543</v>
      </c>
      <c r="B170" s="45"/>
      <c r="C170" s="45" t="s">
        <v>231</v>
      </c>
      <c r="D170" s="45">
        <v>13</v>
      </c>
      <c r="E170" s="95" t="s">
        <v>544</v>
      </c>
      <c r="F170" s="22"/>
      <c r="G170" s="43">
        <f>SUM(G171)</f>
        <v>46701.53</v>
      </c>
    </row>
    <row r="171" spans="1:7" s="96" customFormat="1" ht="15.75">
      <c r="A171" s="126" t="s">
        <v>757</v>
      </c>
      <c r="B171" s="41"/>
      <c r="C171" s="41" t="s">
        <v>231</v>
      </c>
      <c r="D171" s="41">
        <v>13</v>
      </c>
      <c r="E171" s="95" t="s">
        <v>545</v>
      </c>
      <c r="F171" s="22"/>
      <c r="G171" s="43">
        <f>SUM(G172,G177,G181)</f>
        <v>46701.53</v>
      </c>
    </row>
    <row r="172" spans="1:7" s="96" customFormat="1" ht="31.5">
      <c r="A172" s="11" t="s">
        <v>518</v>
      </c>
      <c r="B172" s="48"/>
      <c r="C172" s="48" t="s">
        <v>231</v>
      </c>
      <c r="D172" s="41">
        <v>13</v>
      </c>
      <c r="E172" s="95" t="s">
        <v>546</v>
      </c>
      <c r="F172" s="48"/>
      <c r="G172" s="43">
        <f>SUM(G173)</f>
        <v>43693.53</v>
      </c>
    </row>
    <row r="173" spans="1:7" s="96" customFormat="1" ht="31.5">
      <c r="A173" s="17" t="s">
        <v>246</v>
      </c>
      <c r="B173" s="48"/>
      <c r="C173" s="48" t="s">
        <v>231</v>
      </c>
      <c r="D173" s="41">
        <v>13</v>
      </c>
      <c r="E173" s="95" t="s">
        <v>546</v>
      </c>
      <c r="F173" s="54">
        <v>600</v>
      </c>
      <c r="G173" s="43">
        <f>SUM(G174)</f>
        <v>43693.53</v>
      </c>
    </row>
    <row r="174" spans="1:7" s="96" customFormat="1" ht="15.75">
      <c r="A174" s="17" t="s">
        <v>247</v>
      </c>
      <c r="B174" s="48"/>
      <c r="C174" s="48" t="s">
        <v>231</v>
      </c>
      <c r="D174" s="41">
        <v>13</v>
      </c>
      <c r="E174" s="95" t="s">
        <v>546</v>
      </c>
      <c r="F174" s="51">
        <v>610</v>
      </c>
      <c r="G174" s="43">
        <f>SUM(G175,G176)</f>
        <v>43693.53</v>
      </c>
    </row>
    <row r="175" spans="1:7" s="96" customFormat="1" ht="47.25">
      <c r="A175" s="17" t="s">
        <v>248</v>
      </c>
      <c r="B175" s="48"/>
      <c r="C175" s="48" t="s">
        <v>231</v>
      </c>
      <c r="D175" s="41">
        <v>13</v>
      </c>
      <c r="E175" s="95" t="s">
        <v>546</v>
      </c>
      <c r="F175" s="51">
        <v>611</v>
      </c>
      <c r="G175" s="43">
        <v>43516.53</v>
      </c>
    </row>
    <row r="176" spans="1:7" s="96" customFormat="1" ht="15.75">
      <c r="A176" s="125" t="s">
        <v>251</v>
      </c>
      <c r="B176" s="41"/>
      <c r="C176" s="41" t="s">
        <v>231</v>
      </c>
      <c r="D176" s="41">
        <v>13</v>
      </c>
      <c r="E176" s="95" t="s">
        <v>546</v>
      </c>
      <c r="F176" s="51">
        <v>612</v>
      </c>
      <c r="G176" s="43">
        <v>177</v>
      </c>
    </row>
    <row r="177" spans="1:7" s="96" customFormat="1" ht="110.25">
      <c r="A177" s="17" t="s">
        <v>657</v>
      </c>
      <c r="B177" s="48"/>
      <c r="C177" s="48" t="s">
        <v>231</v>
      </c>
      <c r="D177" s="41">
        <v>13</v>
      </c>
      <c r="E177" s="95" t="s">
        <v>658</v>
      </c>
      <c r="F177" s="51"/>
      <c r="G177" s="43">
        <f>SUM(G178)</f>
        <v>2979</v>
      </c>
    </row>
    <row r="178" spans="1:7" s="96" customFormat="1" ht="31.5">
      <c r="A178" s="17" t="s">
        <v>246</v>
      </c>
      <c r="B178" s="48"/>
      <c r="C178" s="48" t="s">
        <v>231</v>
      </c>
      <c r="D178" s="41">
        <v>13</v>
      </c>
      <c r="E178" s="95" t="s">
        <v>658</v>
      </c>
      <c r="F178" s="54">
        <v>600</v>
      </c>
      <c r="G178" s="43">
        <f>SUM(G179)</f>
        <v>2979</v>
      </c>
    </row>
    <row r="179" spans="1:7" s="96" customFormat="1" ht="15.75">
      <c r="A179" s="17" t="s">
        <v>247</v>
      </c>
      <c r="B179" s="48"/>
      <c r="C179" s="48" t="s">
        <v>231</v>
      </c>
      <c r="D179" s="41">
        <v>13</v>
      </c>
      <c r="E179" s="95" t="s">
        <v>658</v>
      </c>
      <c r="F179" s="51">
        <v>610</v>
      </c>
      <c r="G179" s="43">
        <f>SUM(G180,)</f>
        <v>2979</v>
      </c>
    </row>
    <row r="180" spans="1:7" s="96" customFormat="1" ht="47.25">
      <c r="A180" s="17" t="s">
        <v>248</v>
      </c>
      <c r="B180" s="48"/>
      <c r="C180" s="48" t="s">
        <v>231</v>
      </c>
      <c r="D180" s="41">
        <v>13</v>
      </c>
      <c r="E180" s="95" t="s">
        <v>658</v>
      </c>
      <c r="F180" s="51">
        <v>611</v>
      </c>
      <c r="G180" s="43">
        <v>2979</v>
      </c>
    </row>
    <row r="181" spans="1:7" s="96" customFormat="1" ht="126">
      <c r="A181" s="17" t="s">
        <v>659</v>
      </c>
      <c r="B181" s="48"/>
      <c r="C181" s="48" t="s">
        <v>231</v>
      </c>
      <c r="D181" s="41">
        <v>13</v>
      </c>
      <c r="E181" s="95" t="s">
        <v>660</v>
      </c>
      <c r="F181" s="51"/>
      <c r="G181" s="43">
        <f>SUM(G182)</f>
        <v>29</v>
      </c>
    </row>
    <row r="182" spans="1:7" s="96" customFormat="1" ht="31.5">
      <c r="A182" s="17" t="s">
        <v>246</v>
      </c>
      <c r="B182" s="48"/>
      <c r="C182" s="48" t="s">
        <v>231</v>
      </c>
      <c r="D182" s="41">
        <v>13</v>
      </c>
      <c r="E182" s="95" t="s">
        <v>660</v>
      </c>
      <c r="F182" s="54">
        <v>600</v>
      </c>
      <c r="G182" s="43">
        <f>SUM(G183)</f>
        <v>29</v>
      </c>
    </row>
    <row r="183" spans="1:7" s="96" customFormat="1" ht="15.75">
      <c r="A183" s="17" t="s">
        <v>247</v>
      </c>
      <c r="B183" s="48"/>
      <c r="C183" s="48" t="s">
        <v>231</v>
      </c>
      <c r="D183" s="41">
        <v>13</v>
      </c>
      <c r="E183" s="95" t="s">
        <v>660</v>
      </c>
      <c r="F183" s="51">
        <v>610</v>
      </c>
      <c r="G183" s="43">
        <f>SUM(G184,)</f>
        <v>29</v>
      </c>
    </row>
    <row r="184" spans="1:7" s="96" customFormat="1" ht="47.25">
      <c r="A184" s="17" t="s">
        <v>248</v>
      </c>
      <c r="B184" s="48"/>
      <c r="C184" s="48" t="s">
        <v>231</v>
      </c>
      <c r="D184" s="41">
        <v>13</v>
      </c>
      <c r="E184" s="95" t="s">
        <v>660</v>
      </c>
      <c r="F184" s="51">
        <v>611</v>
      </c>
      <c r="G184" s="43">
        <v>29</v>
      </c>
    </row>
    <row r="185" spans="1:7" s="96" customFormat="1" ht="23.25" customHeight="1">
      <c r="A185" s="19" t="s">
        <v>252</v>
      </c>
      <c r="B185" s="41"/>
      <c r="C185" s="41" t="s">
        <v>231</v>
      </c>
      <c r="D185" s="41">
        <v>13</v>
      </c>
      <c r="E185" s="95" t="s">
        <v>253</v>
      </c>
      <c r="F185" s="48"/>
      <c r="G185" s="76">
        <f>SUM(G186)</f>
        <v>801</v>
      </c>
    </row>
    <row r="186" spans="1:7" s="96" customFormat="1" ht="47.25" customHeight="1">
      <c r="A186" s="103" t="s">
        <v>823</v>
      </c>
      <c r="B186" s="41"/>
      <c r="C186" s="41" t="s">
        <v>231</v>
      </c>
      <c r="D186" s="41">
        <v>13</v>
      </c>
      <c r="E186" s="95" t="s">
        <v>824</v>
      </c>
      <c r="F186" s="48"/>
      <c r="G186" s="76">
        <f>SUM(G187)</f>
        <v>801</v>
      </c>
    </row>
    <row r="187" spans="1:7" s="96" customFormat="1" ht="31.5">
      <c r="A187" s="103" t="s">
        <v>464</v>
      </c>
      <c r="B187" s="41"/>
      <c r="C187" s="41" t="s">
        <v>231</v>
      </c>
      <c r="D187" s="41">
        <v>13</v>
      </c>
      <c r="E187" s="95" t="s">
        <v>824</v>
      </c>
      <c r="F187" s="48">
        <v>200</v>
      </c>
      <c r="G187" s="76">
        <f>SUM(G188)</f>
        <v>801</v>
      </c>
    </row>
    <row r="188" spans="1:7" s="96" customFormat="1" ht="31.5">
      <c r="A188" s="103" t="s">
        <v>238</v>
      </c>
      <c r="B188" s="41"/>
      <c r="C188" s="41" t="s">
        <v>231</v>
      </c>
      <c r="D188" s="41">
        <v>13</v>
      </c>
      <c r="E188" s="95" t="s">
        <v>824</v>
      </c>
      <c r="F188" s="48">
        <v>240</v>
      </c>
      <c r="G188" s="76">
        <v>801</v>
      </c>
    </row>
    <row r="189" spans="1:7" s="96" customFormat="1" ht="15.75">
      <c r="A189" s="13" t="s">
        <v>241</v>
      </c>
      <c r="B189" s="41"/>
      <c r="C189" s="41" t="s">
        <v>231</v>
      </c>
      <c r="D189" s="41">
        <v>13</v>
      </c>
      <c r="E189" s="95" t="s">
        <v>824</v>
      </c>
      <c r="F189" s="48">
        <v>240</v>
      </c>
      <c r="G189" s="76">
        <v>801</v>
      </c>
    </row>
    <row r="190" spans="1:7" ht="15.75">
      <c r="A190" s="6" t="s">
        <v>254</v>
      </c>
      <c r="B190" s="45"/>
      <c r="C190" s="45" t="s">
        <v>233</v>
      </c>
      <c r="D190" s="45"/>
      <c r="E190" s="46"/>
      <c r="F190" s="46"/>
      <c r="G190" s="43">
        <f>SUM(G191,G200)</f>
        <v>6181</v>
      </c>
    </row>
    <row r="191" spans="1:7" ht="15.75">
      <c r="A191" s="13" t="s">
        <v>255</v>
      </c>
      <c r="B191" s="55"/>
      <c r="C191" s="55" t="s">
        <v>233</v>
      </c>
      <c r="D191" s="55" t="s">
        <v>256</v>
      </c>
      <c r="E191" s="46"/>
      <c r="F191" s="56"/>
      <c r="G191" s="43">
        <f>SUM(G192)</f>
        <v>6033</v>
      </c>
    </row>
    <row r="192" spans="1:7" ht="15.75">
      <c r="A192" s="19" t="s">
        <v>252</v>
      </c>
      <c r="B192" s="55"/>
      <c r="C192" s="55" t="s">
        <v>233</v>
      </c>
      <c r="D192" s="55" t="s">
        <v>256</v>
      </c>
      <c r="E192" s="8" t="s">
        <v>253</v>
      </c>
      <c r="F192" s="56"/>
      <c r="G192" s="43">
        <f>SUM(G193)</f>
        <v>6033</v>
      </c>
    </row>
    <row r="193" spans="1:11" ht="31.5">
      <c r="A193" s="19" t="s">
        <v>257</v>
      </c>
      <c r="B193" s="48"/>
      <c r="C193" s="48" t="s">
        <v>233</v>
      </c>
      <c r="D193" s="48" t="s">
        <v>256</v>
      </c>
      <c r="E193" s="8" t="s">
        <v>258</v>
      </c>
      <c r="F193" s="48"/>
      <c r="G193" s="43">
        <f>SUM(G194,G197)</f>
        <v>6033</v>
      </c>
    </row>
    <row r="194" spans="1:11" ht="63">
      <c r="A194" s="14" t="s">
        <v>234</v>
      </c>
      <c r="B194" s="48"/>
      <c r="C194" s="48" t="s">
        <v>233</v>
      </c>
      <c r="D194" s="48" t="s">
        <v>256</v>
      </c>
      <c r="E194" s="8" t="s">
        <v>258</v>
      </c>
      <c r="F194" s="48">
        <v>100</v>
      </c>
      <c r="G194" s="43">
        <f>SUM(G195)</f>
        <v>5809.9</v>
      </c>
    </row>
    <row r="195" spans="1:11" ht="31.5">
      <c r="A195" s="14" t="s">
        <v>235</v>
      </c>
      <c r="B195" s="48"/>
      <c r="C195" s="48" t="s">
        <v>233</v>
      </c>
      <c r="D195" s="48" t="s">
        <v>256</v>
      </c>
      <c r="E195" s="8" t="s">
        <v>258</v>
      </c>
      <c r="F195" s="48">
        <v>120</v>
      </c>
      <c r="G195" s="43">
        <v>5809.9</v>
      </c>
    </row>
    <row r="196" spans="1:11" ht="15.75">
      <c r="A196" s="13" t="s">
        <v>241</v>
      </c>
      <c r="B196" s="48"/>
      <c r="C196" s="48" t="s">
        <v>233</v>
      </c>
      <c r="D196" s="48" t="s">
        <v>256</v>
      </c>
      <c r="E196" s="8" t="s">
        <v>258</v>
      </c>
      <c r="F196" s="48">
        <v>120</v>
      </c>
      <c r="G196" s="43">
        <v>5809.9</v>
      </c>
      <c r="K196" s="13"/>
    </row>
    <row r="197" spans="1:11" s="96" customFormat="1" ht="31.5">
      <c r="A197" s="103" t="s">
        <v>341</v>
      </c>
      <c r="B197" s="8"/>
      <c r="C197" s="48" t="s">
        <v>233</v>
      </c>
      <c r="D197" s="48" t="s">
        <v>256</v>
      </c>
      <c r="E197" s="8" t="s">
        <v>258</v>
      </c>
      <c r="F197" s="48">
        <v>200</v>
      </c>
      <c r="G197" s="43">
        <f t="shared" ref="G197" si="3">SUM(G198)</f>
        <v>223.1</v>
      </c>
    </row>
    <row r="198" spans="1:11" s="96" customFormat="1" ht="31.5">
      <c r="A198" s="103" t="s">
        <v>238</v>
      </c>
      <c r="B198" s="8"/>
      <c r="C198" s="48" t="s">
        <v>233</v>
      </c>
      <c r="D198" s="48" t="s">
        <v>256</v>
      </c>
      <c r="E198" s="8" t="s">
        <v>258</v>
      </c>
      <c r="F198" s="48">
        <v>240</v>
      </c>
      <c r="G198" s="43">
        <v>223.1</v>
      </c>
    </row>
    <row r="199" spans="1:11" s="96" customFormat="1" ht="15.75">
      <c r="A199" s="13" t="s">
        <v>241</v>
      </c>
      <c r="B199" s="8"/>
      <c r="C199" s="48" t="s">
        <v>233</v>
      </c>
      <c r="D199" s="48" t="s">
        <v>256</v>
      </c>
      <c r="E199" s="8" t="s">
        <v>258</v>
      </c>
      <c r="F199" s="48">
        <v>240</v>
      </c>
      <c r="G199" s="43">
        <v>223.1</v>
      </c>
    </row>
    <row r="200" spans="1:11" ht="15.75">
      <c r="A200" s="13" t="s">
        <v>259</v>
      </c>
      <c r="B200" s="41"/>
      <c r="C200" s="41" t="s">
        <v>233</v>
      </c>
      <c r="D200" s="41" t="s">
        <v>237</v>
      </c>
      <c r="E200" s="46"/>
      <c r="F200" s="46"/>
      <c r="G200" s="43">
        <f>SUM(G201)</f>
        <v>148</v>
      </c>
      <c r="K200" s="57"/>
    </row>
    <row r="201" spans="1:11" ht="15.75">
      <c r="A201" s="19" t="s">
        <v>252</v>
      </c>
      <c r="B201" s="45"/>
      <c r="C201" s="45" t="s">
        <v>233</v>
      </c>
      <c r="D201" s="45" t="s">
        <v>237</v>
      </c>
      <c r="E201" s="8" t="s">
        <v>253</v>
      </c>
      <c r="F201" s="46"/>
      <c r="G201" s="43">
        <f>SUM(G202)</f>
        <v>148</v>
      </c>
      <c r="K201" s="57"/>
    </row>
    <row r="202" spans="1:11" ht="31.5">
      <c r="A202" s="13" t="s">
        <v>260</v>
      </c>
      <c r="B202" s="45"/>
      <c r="C202" s="45" t="s">
        <v>233</v>
      </c>
      <c r="D202" s="45" t="s">
        <v>237</v>
      </c>
      <c r="E202" s="8" t="s">
        <v>261</v>
      </c>
      <c r="F202" s="48"/>
      <c r="G202" s="43">
        <f>SUM(G203)</f>
        <v>148</v>
      </c>
      <c r="K202" s="57"/>
    </row>
    <row r="203" spans="1:11" ht="31.5">
      <c r="A203" s="14" t="s">
        <v>341</v>
      </c>
      <c r="B203" s="45"/>
      <c r="C203" s="45" t="s">
        <v>233</v>
      </c>
      <c r="D203" s="45" t="s">
        <v>237</v>
      </c>
      <c r="E203" s="8" t="s">
        <v>261</v>
      </c>
      <c r="F203" s="48">
        <v>200</v>
      </c>
      <c r="G203" s="43">
        <f>SUM(G204)</f>
        <v>148</v>
      </c>
      <c r="K203" s="57"/>
    </row>
    <row r="204" spans="1:11" ht="31.5">
      <c r="A204" s="14" t="s">
        <v>238</v>
      </c>
      <c r="B204" s="45"/>
      <c r="C204" s="45" t="s">
        <v>233</v>
      </c>
      <c r="D204" s="45" t="s">
        <v>237</v>
      </c>
      <c r="E204" s="8" t="s">
        <v>261</v>
      </c>
      <c r="F204" s="48">
        <v>240</v>
      </c>
      <c r="G204" s="43">
        <v>148</v>
      </c>
      <c r="K204" s="57"/>
    </row>
    <row r="205" spans="1:11" ht="15.75">
      <c r="A205" s="6" t="s">
        <v>262</v>
      </c>
      <c r="B205" s="45"/>
      <c r="C205" s="45" t="s">
        <v>256</v>
      </c>
      <c r="D205" s="45"/>
      <c r="E205" s="46"/>
      <c r="F205" s="46"/>
      <c r="G205" s="43">
        <f>SUM(G206,G222)</f>
        <v>35085.5</v>
      </c>
      <c r="K205" s="14"/>
    </row>
    <row r="206" spans="1:11" ht="31.5">
      <c r="A206" s="13" t="s">
        <v>263</v>
      </c>
      <c r="B206" s="45"/>
      <c r="C206" s="45" t="s">
        <v>256</v>
      </c>
      <c r="D206" s="45" t="s">
        <v>264</v>
      </c>
      <c r="E206" s="46"/>
      <c r="F206" s="46"/>
      <c r="G206" s="43">
        <f>SUM(G207,)</f>
        <v>22362</v>
      </c>
      <c r="K206" s="14"/>
    </row>
    <row r="207" spans="1:11" ht="31.5">
      <c r="A207" s="6" t="s">
        <v>345</v>
      </c>
      <c r="B207" s="48"/>
      <c r="C207" s="48" t="s">
        <v>256</v>
      </c>
      <c r="D207" s="48" t="s">
        <v>264</v>
      </c>
      <c r="E207" s="8" t="s">
        <v>35</v>
      </c>
      <c r="F207" s="48"/>
      <c r="G207" s="43">
        <f>SUM(G208,G217)</f>
        <v>22362</v>
      </c>
      <c r="K207" s="13"/>
    </row>
    <row r="208" spans="1:11" ht="47.25">
      <c r="A208" s="6" t="s">
        <v>354</v>
      </c>
      <c r="B208" s="45"/>
      <c r="C208" s="45" t="s">
        <v>256</v>
      </c>
      <c r="D208" s="45" t="s">
        <v>264</v>
      </c>
      <c r="E208" s="8" t="s">
        <v>37</v>
      </c>
      <c r="F208" s="48"/>
      <c r="G208" s="43">
        <f>SUM(G209)</f>
        <v>22166</v>
      </c>
    </row>
    <row r="209" spans="1:11" ht="47.25">
      <c r="A209" s="13" t="s">
        <v>563</v>
      </c>
      <c r="B209" s="45"/>
      <c r="C209" s="45" t="s">
        <v>256</v>
      </c>
      <c r="D209" s="45" t="s">
        <v>264</v>
      </c>
      <c r="E209" s="8" t="s">
        <v>377</v>
      </c>
      <c r="F209" s="48"/>
      <c r="G209" s="43">
        <f t="shared" ref="G209" si="4">SUM(G210)</f>
        <v>22166</v>
      </c>
      <c r="H209" s="104"/>
    </row>
    <row r="210" spans="1:11" ht="47.25">
      <c r="A210" s="11" t="s">
        <v>453</v>
      </c>
      <c r="B210" s="45"/>
      <c r="C210" s="45" t="s">
        <v>256</v>
      </c>
      <c r="D210" s="45" t="s">
        <v>264</v>
      </c>
      <c r="E210" s="8" t="s">
        <v>454</v>
      </c>
      <c r="F210" s="48"/>
      <c r="G210" s="43">
        <f>SUM(G212,G214,G215)</f>
        <v>22166</v>
      </c>
      <c r="H210" s="43"/>
    </row>
    <row r="211" spans="1:11" ht="63">
      <c r="A211" s="103" t="s">
        <v>234</v>
      </c>
      <c r="B211" s="45"/>
      <c r="C211" s="45" t="s">
        <v>256</v>
      </c>
      <c r="D211" s="45" t="s">
        <v>264</v>
      </c>
      <c r="E211" s="8" t="s">
        <v>454</v>
      </c>
      <c r="F211" s="48">
        <v>100</v>
      </c>
      <c r="G211" s="43">
        <f>SUM(G212)</f>
        <v>18395.3</v>
      </c>
      <c r="H211" s="43"/>
    </row>
    <row r="212" spans="1:11" ht="15.75">
      <c r="A212" s="103" t="s">
        <v>250</v>
      </c>
      <c r="B212" s="45"/>
      <c r="C212" s="45" t="s">
        <v>256</v>
      </c>
      <c r="D212" s="45" t="s">
        <v>264</v>
      </c>
      <c r="E212" s="8" t="s">
        <v>454</v>
      </c>
      <c r="F212" s="48">
        <v>110</v>
      </c>
      <c r="G212" s="43">
        <v>18395.3</v>
      </c>
      <c r="H212" s="43"/>
    </row>
    <row r="213" spans="1:11" ht="31.5">
      <c r="A213" s="103" t="s">
        <v>341</v>
      </c>
      <c r="B213" s="45"/>
      <c r="C213" s="45" t="s">
        <v>256</v>
      </c>
      <c r="D213" s="45" t="s">
        <v>264</v>
      </c>
      <c r="E213" s="8" t="s">
        <v>454</v>
      </c>
      <c r="F213" s="48">
        <v>200</v>
      </c>
      <c r="G213" s="43">
        <f>SUM(G214)</f>
        <v>3768</v>
      </c>
      <c r="H213" s="43"/>
    </row>
    <row r="214" spans="1:11" ht="31.5">
      <c r="A214" s="103" t="s">
        <v>238</v>
      </c>
      <c r="B214" s="45"/>
      <c r="C214" s="45" t="s">
        <v>256</v>
      </c>
      <c r="D214" s="45" t="s">
        <v>264</v>
      </c>
      <c r="E214" s="8" t="s">
        <v>454</v>
      </c>
      <c r="F214" s="48">
        <v>240</v>
      </c>
      <c r="G214" s="43">
        <v>3768</v>
      </c>
      <c r="H214" s="43"/>
    </row>
    <row r="215" spans="1:11" ht="15.75">
      <c r="A215" s="103" t="s">
        <v>239</v>
      </c>
      <c r="B215" s="45"/>
      <c r="C215" s="45" t="s">
        <v>256</v>
      </c>
      <c r="D215" s="45" t="s">
        <v>264</v>
      </c>
      <c r="E215" s="8" t="s">
        <v>454</v>
      </c>
      <c r="F215" s="48">
        <v>800</v>
      </c>
      <c r="G215" s="43">
        <f>SUM(G216)</f>
        <v>2.7</v>
      </c>
      <c r="H215" s="43"/>
    </row>
    <row r="216" spans="1:11" ht="15.75">
      <c r="A216" s="103" t="s">
        <v>240</v>
      </c>
      <c r="B216" s="45"/>
      <c r="C216" s="45" t="s">
        <v>256</v>
      </c>
      <c r="D216" s="45" t="s">
        <v>264</v>
      </c>
      <c r="E216" s="8" t="s">
        <v>454</v>
      </c>
      <c r="F216" s="48">
        <v>850</v>
      </c>
      <c r="G216" s="43">
        <v>2.7</v>
      </c>
      <c r="H216" s="43"/>
    </row>
    <row r="217" spans="1:11" ht="31.5">
      <c r="A217" s="6" t="s">
        <v>363</v>
      </c>
      <c r="B217" s="48"/>
      <c r="C217" s="48" t="s">
        <v>256</v>
      </c>
      <c r="D217" s="48" t="s">
        <v>264</v>
      </c>
      <c r="E217" s="5" t="s">
        <v>40</v>
      </c>
      <c r="F217" s="48"/>
      <c r="G217" s="43">
        <f>SUM(G218)</f>
        <v>196</v>
      </c>
      <c r="K217" s="13"/>
    </row>
    <row r="218" spans="1:11" ht="47.25">
      <c r="A218" s="6" t="s">
        <v>501</v>
      </c>
      <c r="B218" s="48"/>
      <c r="C218" s="48" t="s">
        <v>256</v>
      </c>
      <c r="D218" s="48" t="s">
        <v>264</v>
      </c>
      <c r="E218" s="95" t="s">
        <v>502</v>
      </c>
      <c r="F218" s="48"/>
      <c r="G218" s="43">
        <f>SUM(G219)</f>
        <v>196</v>
      </c>
      <c r="K218" s="13"/>
    </row>
    <row r="219" spans="1:11" ht="15.75">
      <c r="A219" s="13" t="s">
        <v>87</v>
      </c>
      <c r="B219" s="48"/>
      <c r="C219" s="48" t="s">
        <v>256</v>
      </c>
      <c r="D219" s="48" t="s">
        <v>264</v>
      </c>
      <c r="E219" s="95" t="s">
        <v>503</v>
      </c>
      <c r="F219" s="48"/>
      <c r="G219" s="43">
        <f>SUM(G220)</f>
        <v>196</v>
      </c>
      <c r="K219" s="14"/>
    </row>
    <row r="220" spans="1:11" ht="31.5">
      <c r="A220" s="14" t="s">
        <v>341</v>
      </c>
      <c r="B220" s="45"/>
      <c r="C220" s="45" t="s">
        <v>256</v>
      </c>
      <c r="D220" s="45" t="s">
        <v>264</v>
      </c>
      <c r="E220" s="95" t="s">
        <v>503</v>
      </c>
      <c r="F220" s="48">
        <v>200</v>
      </c>
      <c r="G220" s="43">
        <f>SUM(G221)</f>
        <v>196</v>
      </c>
      <c r="K220" s="14"/>
    </row>
    <row r="221" spans="1:11" ht="31.5">
      <c r="A221" s="14" t="s">
        <v>238</v>
      </c>
      <c r="B221" s="45"/>
      <c r="C221" s="45" t="s">
        <v>256</v>
      </c>
      <c r="D221" s="45" t="s">
        <v>264</v>
      </c>
      <c r="E221" s="95" t="s">
        <v>503</v>
      </c>
      <c r="F221" s="48">
        <v>240</v>
      </c>
      <c r="G221" s="43">
        <v>196</v>
      </c>
      <c r="K221" s="13"/>
    </row>
    <row r="222" spans="1:11" ht="31.5">
      <c r="A222" s="13" t="s">
        <v>265</v>
      </c>
      <c r="B222" s="48"/>
      <c r="C222" s="48" t="s">
        <v>256</v>
      </c>
      <c r="D222" s="48" t="s">
        <v>266</v>
      </c>
      <c r="E222" s="45"/>
      <c r="F222" s="45"/>
      <c r="G222" s="43">
        <f>SUM(G223)</f>
        <v>12723.5</v>
      </c>
    </row>
    <row r="223" spans="1:11" ht="31.5">
      <c r="A223" s="6" t="s">
        <v>345</v>
      </c>
      <c r="B223" s="45"/>
      <c r="C223" s="45" t="s">
        <v>256</v>
      </c>
      <c r="D223" s="48">
        <v>14</v>
      </c>
      <c r="E223" s="8" t="s">
        <v>35</v>
      </c>
      <c r="F223" s="48"/>
      <c r="G223" s="43">
        <f>SUM(G224,G246,G263,G274)</f>
        <v>12723.5</v>
      </c>
    </row>
    <row r="224" spans="1:11" ht="31.5">
      <c r="A224" s="6" t="s">
        <v>353</v>
      </c>
      <c r="B224" s="45"/>
      <c r="C224" s="45" t="s">
        <v>256</v>
      </c>
      <c r="D224" s="48">
        <v>14</v>
      </c>
      <c r="E224" s="5" t="s">
        <v>36</v>
      </c>
      <c r="F224" s="48"/>
      <c r="G224" s="43">
        <f>SUM(G225,G232,G242)</f>
        <v>9752.2999999999993</v>
      </c>
    </row>
    <row r="225" spans="1:7" ht="63">
      <c r="A225" s="6" t="s">
        <v>559</v>
      </c>
      <c r="B225" s="45"/>
      <c r="C225" s="45" t="s">
        <v>256</v>
      </c>
      <c r="D225" s="48">
        <v>14</v>
      </c>
      <c r="E225" s="5" t="s">
        <v>74</v>
      </c>
      <c r="F225" s="48"/>
      <c r="G225" s="43">
        <f>SUM(G226,G229)</f>
        <v>4506</v>
      </c>
    </row>
    <row r="226" spans="1:7" s="96" customFormat="1" ht="63">
      <c r="A226" s="2" t="s">
        <v>389</v>
      </c>
      <c r="B226" s="41"/>
      <c r="C226" s="45" t="s">
        <v>256</v>
      </c>
      <c r="D226" s="48">
        <v>14</v>
      </c>
      <c r="E226" s="95" t="s">
        <v>79</v>
      </c>
      <c r="F226" s="48"/>
      <c r="G226" s="43">
        <f>SUM(G227)</f>
        <v>4400</v>
      </c>
    </row>
    <row r="227" spans="1:7" s="96" customFormat="1" ht="31.5">
      <c r="A227" s="14" t="s">
        <v>341</v>
      </c>
      <c r="B227" s="41"/>
      <c r="C227" s="45" t="s">
        <v>256</v>
      </c>
      <c r="D227" s="48">
        <v>14</v>
      </c>
      <c r="E227" s="95" t="s">
        <v>79</v>
      </c>
      <c r="F227" s="48">
        <v>200</v>
      </c>
      <c r="G227" s="43">
        <f>SUM(G228)</f>
        <v>4400</v>
      </c>
    </row>
    <row r="228" spans="1:7" s="96" customFormat="1" ht="31.5">
      <c r="A228" s="14" t="s">
        <v>238</v>
      </c>
      <c r="B228" s="41"/>
      <c r="C228" s="45" t="s">
        <v>256</v>
      </c>
      <c r="D228" s="48">
        <v>14</v>
      </c>
      <c r="E228" s="95" t="s">
        <v>79</v>
      </c>
      <c r="F228" s="48">
        <v>240</v>
      </c>
      <c r="G228" s="43">
        <v>4400</v>
      </c>
    </row>
    <row r="229" spans="1:7" ht="63">
      <c r="A229" s="1" t="s">
        <v>560</v>
      </c>
      <c r="B229" s="45"/>
      <c r="C229" s="45" t="s">
        <v>256</v>
      </c>
      <c r="D229" s="48">
        <v>14</v>
      </c>
      <c r="E229" s="5" t="s">
        <v>80</v>
      </c>
      <c r="F229" s="48"/>
      <c r="G229" s="43">
        <f>SUM(G230)</f>
        <v>106</v>
      </c>
    </row>
    <row r="230" spans="1:7" ht="31.5">
      <c r="A230" s="14" t="s">
        <v>341</v>
      </c>
      <c r="B230" s="48"/>
      <c r="C230" s="48" t="s">
        <v>256</v>
      </c>
      <c r="D230" s="48" t="s">
        <v>266</v>
      </c>
      <c r="E230" s="5" t="s">
        <v>80</v>
      </c>
      <c r="F230" s="48">
        <v>200</v>
      </c>
      <c r="G230" s="43">
        <f>SUM(G231)</f>
        <v>106</v>
      </c>
    </row>
    <row r="231" spans="1:7" ht="31.5">
      <c r="A231" s="14" t="s">
        <v>238</v>
      </c>
      <c r="B231" s="48"/>
      <c r="C231" s="48" t="s">
        <v>256</v>
      </c>
      <c r="D231" s="48" t="s">
        <v>266</v>
      </c>
      <c r="E231" s="5" t="s">
        <v>80</v>
      </c>
      <c r="F231" s="48">
        <v>240</v>
      </c>
      <c r="G231" s="43">
        <v>106</v>
      </c>
    </row>
    <row r="232" spans="1:7" ht="63">
      <c r="A232" s="1" t="s">
        <v>177</v>
      </c>
      <c r="B232" s="48"/>
      <c r="C232" s="48" t="s">
        <v>256</v>
      </c>
      <c r="D232" s="48" t="s">
        <v>266</v>
      </c>
      <c r="E232" s="5" t="s">
        <v>75</v>
      </c>
      <c r="F232" s="48"/>
      <c r="G232" s="43">
        <f>SUM(G233,G236,G239)</f>
        <v>5196.3</v>
      </c>
    </row>
    <row r="233" spans="1:7" ht="31.5">
      <c r="A233" s="1" t="s">
        <v>390</v>
      </c>
      <c r="B233" s="48"/>
      <c r="C233" s="48" t="s">
        <v>256</v>
      </c>
      <c r="D233" s="48" t="s">
        <v>266</v>
      </c>
      <c r="E233" s="5" t="s">
        <v>160</v>
      </c>
      <c r="F233" s="48"/>
      <c r="G233" s="43">
        <f>SUM(G234)</f>
        <v>5</v>
      </c>
    </row>
    <row r="234" spans="1:7" ht="31.5">
      <c r="A234" s="14" t="s">
        <v>341</v>
      </c>
      <c r="B234" s="48"/>
      <c r="C234" s="48" t="s">
        <v>256</v>
      </c>
      <c r="D234" s="48" t="s">
        <v>266</v>
      </c>
      <c r="E234" s="5" t="s">
        <v>160</v>
      </c>
      <c r="F234" s="48">
        <v>200</v>
      </c>
      <c r="G234" s="43">
        <f>SUM(G235)</f>
        <v>5</v>
      </c>
    </row>
    <row r="235" spans="1:7" ht="31.5">
      <c r="A235" s="14" t="s">
        <v>238</v>
      </c>
      <c r="B235" s="48"/>
      <c r="C235" s="48" t="s">
        <v>256</v>
      </c>
      <c r="D235" s="48" t="s">
        <v>266</v>
      </c>
      <c r="E235" s="5" t="s">
        <v>160</v>
      </c>
      <c r="F235" s="48">
        <v>240</v>
      </c>
      <c r="G235" s="43">
        <v>5</v>
      </c>
    </row>
    <row r="236" spans="1:7" ht="47.25">
      <c r="A236" s="1" t="s">
        <v>76</v>
      </c>
      <c r="B236" s="48"/>
      <c r="C236" s="48" t="s">
        <v>256</v>
      </c>
      <c r="D236" s="48" t="s">
        <v>266</v>
      </c>
      <c r="E236" s="5" t="s">
        <v>161</v>
      </c>
      <c r="F236" s="48"/>
      <c r="G236" s="43">
        <f>SUM(G237)</f>
        <v>585</v>
      </c>
    </row>
    <row r="237" spans="1:7" ht="31.5">
      <c r="A237" s="14" t="s">
        <v>341</v>
      </c>
      <c r="B237" s="48"/>
      <c r="C237" s="48" t="s">
        <v>256</v>
      </c>
      <c r="D237" s="48" t="s">
        <v>266</v>
      </c>
      <c r="E237" s="5" t="s">
        <v>161</v>
      </c>
      <c r="F237" s="48">
        <v>200</v>
      </c>
      <c r="G237" s="43">
        <f>SUM(G238)</f>
        <v>585</v>
      </c>
    </row>
    <row r="238" spans="1:7" ht="31.5">
      <c r="A238" s="14" t="s">
        <v>238</v>
      </c>
      <c r="B238" s="48"/>
      <c r="C238" s="48" t="s">
        <v>256</v>
      </c>
      <c r="D238" s="48" t="s">
        <v>266</v>
      </c>
      <c r="E238" s="5" t="s">
        <v>161</v>
      </c>
      <c r="F238" s="48">
        <v>240</v>
      </c>
      <c r="G238" s="43">
        <v>585</v>
      </c>
    </row>
    <row r="239" spans="1:7" s="96" customFormat="1" ht="31.5">
      <c r="A239" s="1" t="s">
        <v>77</v>
      </c>
      <c r="B239" s="48"/>
      <c r="C239" s="48" t="s">
        <v>256</v>
      </c>
      <c r="D239" s="48" t="s">
        <v>266</v>
      </c>
      <c r="E239" s="95" t="s">
        <v>81</v>
      </c>
      <c r="F239" s="48"/>
      <c r="G239" s="43">
        <f>SUM(G240)</f>
        <v>4606.3</v>
      </c>
    </row>
    <row r="240" spans="1:7" s="96" customFormat="1" ht="31.5">
      <c r="A240" s="103" t="s">
        <v>341</v>
      </c>
      <c r="B240" s="48"/>
      <c r="C240" s="48" t="s">
        <v>256</v>
      </c>
      <c r="D240" s="48" t="s">
        <v>266</v>
      </c>
      <c r="E240" s="95" t="s">
        <v>81</v>
      </c>
      <c r="F240" s="48">
        <v>200</v>
      </c>
      <c r="G240" s="43">
        <f>SUM(G241)</f>
        <v>4606.3</v>
      </c>
    </row>
    <row r="241" spans="1:7" s="96" customFormat="1" ht="31.5">
      <c r="A241" s="103" t="s">
        <v>238</v>
      </c>
      <c r="B241" s="48"/>
      <c r="C241" s="48" t="s">
        <v>256</v>
      </c>
      <c r="D241" s="48" t="s">
        <v>266</v>
      </c>
      <c r="E241" s="95" t="s">
        <v>81</v>
      </c>
      <c r="F241" s="48">
        <v>240</v>
      </c>
      <c r="G241" s="43">
        <v>4606.3</v>
      </c>
    </row>
    <row r="242" spans="1:7" s="96" customFormat="1" ht="63">
      <c r="A242" s="1" t="s">
        <v>496</v>
      </c>
      <c r="B242" s="48"/>
      <c r="C242" s="48" t="s">
        <v>256</v>
      </c>
      <c r="D242" s="48" t="s">
        <v>266</v>
      </c>
      <c r="E242" s="95" t="s">
        <v>78</v>
      </c>
      <c r="F242" s="48"/>
      <c r="G242" s="43">
        <f>G243</f>
        <v>50</v>
      </c>
    </row>
    <row r="243" spans="1:7" s="96" customFormat="1" ht="31.5">
      <c r="A243" s="1" t="s">
        <v>767</v>
      </c>
      <c r="B243" s="48"/>
      <c r="C243" s="48" t="s">
        <v>256</v>
      </c>
      <c r="D243" s="48" t="s">
        <v>266</v>
      </c>
      <c r="E243" s="95" t="s">
        <v>776</v>
      </c>
      <c r="F243" s="48"/>
      <c r="G243" s="43">
        <f>SUM(G244)</f>
        <v>50</v>
      </c>
    </row>
    <row r="244" spans="1:7" s="96" customFormat="1" ht="31.5">
      <c r="A244" s="103" t="s">
        <v>341</v>
      </c>
      <c r="B244" s="48"/>
      <c r="C244" s="48" t="s">
        <v>256</v>
      </c>
      <c r="D244" s="48" t="s">
        <v>266</v>
      </c>
      <c r="E244" s="95" t="s">
        <v>776</v>
      </c>
      <c r="F244" s="48">
        <v>200</v>
      </c>
      <c r="G244" s="43">
        <f>SUM(G245)</f>
        <v>50</v>
      </c>
    </row>
    <row r="245" spans="1:7" s="96" customFormat="1" ht="31.5">
      <c r="A245" s="13" t="s">
        <v>238</v>
      </c>
      <c r="B245" s="48"/>
      <c r="C245" s="48" t="s">
        <v>256</v>
      </c>
      <c r="D245" s="48" t="s">
        <v>266</v>
      </c>
      <c r="E245" s="95" t="s">
        <v>776</v>
      </c>
      <c r="F245" s="48">
        <v>240</v>
      </c>
      <c r="G245" s="43">
        <v>50</v>
      </c>
    </row>
    <row r="246" spans="1:7" ht="47.25">
      <c r="A246" s="6" t="s">
        <v>354</v>
      </c>
      <c r="B246" s="48"/>
      <c r="C246" s="48" t="s">
        <v>256</v>
      </c>
      <c r="D246" s="48" t="s">
        <v>266</v>
      </c>
      <c r="E246" s="8" t="s">
        <v>37</v>
      </c>
      <c r="F246" s="48"/>
      <c r="G246" s="43">
        <f>SUM(G247,G251,G255,G259)</f>
        <v>215.7</v>
      </c>
    </row>
    <row r="247" spans="1:7" ht="47.25">
      <c r="A247" s="13" t="s">
        <v>187</v>
      </c>
      <c r="B247" s="48"/>
      <c r="C247" s="48" t="s">
        <v>256</v>
      </c>
      <c r="D247" s="48" t="s">
        <v>266</v>
      </c>
      <c r="E247" s="8" t="s">
        <v>88</v>
      </c>
      <c r="F247" s="48"/>
      <c r="G247" s="53">
        <f>SUM(G248)</f>
        <v>93</v>
      </c>
    </row>
    <row r="248" spans="1:7" ht="47.25">
      <c r="A248" s="13" t="s">
        <v>188</v>
      </c>
      <c r="B248" s="48"/>
      <c r="C248" s="48" t="s">
        <v>256</v>
      </c>
      <c r="D248" s="48" t="s">
        <v>266</v>
      </c>
      <c r="E248" s="8" t="s">
        <v>89</v>
      </c>
      <c r="F248" s="48"/>
      <c r="G248" s="53">
        <f>SUM(G249)</f>
        <v>93</v>
      </c>
    </row>
    <row r="249" spans="1:7" ht="31.5">
      <c r="A249" s="14" t="s">
        <v>341</v>
      </c>
      <c r="B249" s="45"/>
      <c r="C249" s="45" t="s">
        <v>256</v>
      </c>
      <c r="D249" s="48" t="s">
        <v>266</v>
      </c>
      <c r="E249" s="8" t="s">
        <v>89</v>
      </c>
      <c r="F249" s="48">
        <v>200</v>
      </c>
      <c r="G249" s="43">
        <f>SUM(G250)</f>
        <v>93</v>
      </c>
    </row>
    <row r="250" spans="1:7" ht="31.5">
      <c r="A250" s="14" t="s">
        <v>238</v>
      </c>
      <c r="B250" s="45"/>
      <c r="C250" s="45" t="s">
        <v>256</v>
      </c>
      <c r="D250" s="48" t="s">
        <v>266</v>
      </c>
      <c r="E250" s="8" t="s">
        <v>89</v>
      </c>
      <c r="F250" s="48">
        <v>240</v>
      </c>
      <c r="G250" s="43">
        <v>93</v>
      </c>
    </row>
    <row r="251" spans="1:7" ht="47.25">
      <c r="A251" s="13" t="s">
        <v>189</v>
      </c>
      <c r="B251" s="45"/>
      <c r="C251" s="45" t="s">
        <v>256</v>
      </c>
      <c r="D251" s="48" t="s">
        <v>266</v>
      </c>
      <c r="E251" s="8" t="s">
        <v>355</v>
      </c>
      <c r="F251" s="48"/>
      <c r="G251" s="43">
        <f>SUM(G252)</f>
        <v>60</v>
      </c>
    </row>
    <row r="252" spans="1:7" ht="47.25">
      <c r="A252" s="13" t="s">
        <v>188</v>
      </c>
      <c r="B252" s="45"/>
      <c r="C252" s="45" t="s">
        <v>256</v>
      </c>
      <c r="D252" s="48" t="s">
        <v>266</v>
      </c>
      <c r="E252" s="8" t="s">
        <v>356</v>
      </c>
      <c r="F252" s="48"/>
      <c r="G252" s="43">
        <f>SUM(G253)</f>
        <v>60</v>
      </c>
    </row>
    <row r="253" spans="1:7" ht="31.5">
      <c r="A253" s="14" t="s">
        <v>341</v>
      </c>
      <c r="B253" s="45"/>
      <c r="C253" s="45" t="s">
        <v>256</v>
      </c>
      <c r="D253" s="48" t="s">
        <v>266</v>
      </c>
      <c r="E253" s="8" t="s">
        <v>356</v>
      </c>
      <c r="F253" s="48">
        <v>200</v>
      </c>
      <c r="G253" s="43">
        <f>SUM(G254)</f>
        <v>60</v>
      </c>
    </row>
    <row r="254" spans="1:7" ht="31.5">
      <c r="A254" s="14" t="s">
        <v>238</v>
      </c>
      <c r="B254" s="45"/>
      <c r="C254" s="45" t="s">
        <v>256</v>
      </c>
      <c r="D254" s="48" t="s">
        <v>266</v>
      </c>
      <c r="E254" s="8" t="s">
        <v>356</v>
      </c>
      <c r="F254" s="48">
        <v>240</v>
      </c>
      <c r="G254" s="43">
        <v>60</v>
      </c>
    </row>
    <row r="255" spans="1:7" ht="31.5">
      <c r="A255" s="13" t="s">
        <v>190</v>
      </c>
      <c r="B255" s="45"/>
      <c r="C255" s="45" t="s">
        <v>256</v>
      </c>
      <c r="D255" s="48" t="s">
        <v>266</v>
      </c>
      <c r="E255" s="8" t="s">
        <v>357</v>
      </c>
      <c r="F255" s="48"/>
      <c r="G255" s="43">
        <f>SUM(G256)</f>
        <v>17.7</v>
      </c>
    </row>
    <row r="256" spans="1:7" ht="47.25">
      <c r="A256" s="13" t="s">
        <v>188</v>
      </c>
      <c r="B256" s="45"/>
      <c r="C256" s="45" t="s">
        <v>256</v>
      </c>
      <c r="D256" s="48" t="s">
        <v>266</v>
      </c>
      <c r="E256" s="8" t="s">
        <v>358</v>
      </c>
      <c r="F256" s="48"/>
      <c r="G256" s="43">
        <f>SUM(G257)</f>
        <v>17.7</v>
      </c>
    </row>
    <row r="257" spans="1:8" ht="31.5">
      <c r="A257" s="14" t="s">
        <v>341</v>
      </c>
      <c r="B257" s="45"/>
      <c r="C257" s="45" t="s">
        <v>256</v>
      </c>
      <c r="D257" s="48" t="s">
        <v>266</v>
      </c>
      <c r="E257" s="8" t="s">
        <v>358</v>
      </c>
      <c r="F257" s="48">
        <v>200</v>
      </c>
      <c r="G257" s="43">
        <f>SUM(G258)</f>
        <v>17.7</v>
      </c>
    </row>
    <row r="258" spans="1:8" ht="31.5">
      <c r="A258" s="14" t="s">
        <v>238</v>
      </c>
      <c r="B258" s="45"/>
      <c r="C258" s="45" t="s">
        <v>256</v>
      </c>
      <c r="D258" s="48" t="s">
        <v>266</v>
      </c>
      <c r="E258" s="8" t="s">
        <v>358</v>
      </c>
      <c r="F258" s="48">
        <v>240</v>
      </c>
      <c r="G258" s="43">
        <v>17.7</v>
      </c>
    </row>
    <row r="259" spans="1:8" ht="31.5">
      <c r="A259" s="13" t="s">
        <v>191</v>
      </c>
      <c r="B259" s="45"/>
      <c r="C259" s="45" t="s">
        <v>256</v>
      </c>
      <c r="D259" s="48" t="s">
        <v>266</v>
      </c>
      <c r="E259" s="8" t="s">
        <v>360</v>
      </c>
      <c r="F259" s="48"/>
      <c r="G259" s="43">
        <f>SUM(G260)</f>
        <v>45</v>
      </c>
    </row>
    <row r="260" spans="1:8" ht="47.25">
      <c r="A260" s="13" t="s">
        <v>188</v>
      </c>
      <c r="B260" s="45"/>
      <c r="C260" s="45" t="s">
        <v>256</v>
      </c>
      <c r="D260" s="48" t="s">
        <v>266</v>
      </c>
      <c r="E260" s="8" t="s">
        <v>455</v>
      </c>
      <c r="F260" s="48"/>
      <c r="G260" s="43">
        <f>SUM(G261)</f>
        <v>45</v>
      </c>
    </row>
    <row r="261" spans="1:8" ht="31.5">
      <c r="A261" s="14" t="s">
        <v>341</v>
      </c>
      <c r="B261" s="45"/>
      <c r="C261" s="45" t="s">
        <v>256</v>
      </c>
      <c r="D261" s="48" t="s">
        <v>266</v>
      </c>
      <c r="E261" s="8" t="s">
        <v>455</v>
      </c>
      <c r="F261" s="48">
        <v>200</v>
      </c>
      <c r="G261" s="43">
        <f>SUM(G262)</f>
        <v>45</v>
      </c>
    </row>
    <row r="262" spans="1:8" ht="31.5">
      <c r="A262" s="14" t="s">
        <v>238</v>
      </c>
      <c r="B262" s="45"/>
      <c r="C262" s="45" t="s">
        <v>256</v>
      </c>
      <c r="D262" s="48" t="s">
        <v>266</v>
      </c>
      <c r="E262" s="8" t="s">
        <v>455</v>
      </c>
      <c r="F262" s="48">
        <v>240</v>
      </c>
      <c r="G262" s="43">
        <v>45</v>
      </c>
    </row>
    <row r="263" spans="1:8" ht="47.25">
      <c r="A263" s="6" t="s">
        <v>361</v>
      </c>
      <c r="B263" s="45"/>
      <c r="C263" s="45" t="s">
        <v>256</v>
      </c>
      <c r="D263" s="48" t="s">
        <v>266</v>
      </c>
      <c r="E263" s="8" t="s">
        <v>38</v>
      </c>
      <c r="F263" s="48"/>
      <c r="G263" s="43">
        <f>SUM(G264,)</f>
        <v>1237.49</v>
      </c>
    </row>
    <row r="264" spans="1:8" ht="31.5">
      <c r="A264" s="6" t="s">
        <v>485</v>
      </c>
      <c r="B264" s="45"/>
      <c r="C264" s="45" t="s">
        <v>256</v>
      </c>
      <c r="D264" s="48" t="s">
        <v>266</v>
      </c>
      <c r="E264" s="8" t="s">
        <v>486</v>
      </c>
      <c r="F264" s="48"/>
      <c r="G264" s="43">
        <f>SUM(G265,G268,G271)</f>
        <v>1237.49</v>
      </c>
    </row>
    <row r="265" spans="1:8" ht="31.5">
      <c r="A265" s="6" t="s">
        <v>487</v>
      </c>
      <c r="B265" s="45"/>
      <c r="C265" s="45" t="s">
        <v>256</v>
      </c>
      <c r="D265" s="48" t="s">
        <v>266</v>
      </c>
      <c r="E265" s="8" t="s">
        <v>488</v>
      </c>
      <c r="F265" s="48"/>
      <c r="G265" s="43">
        <f>SUM(G266)</f>
        <v>225.72</v>
      </c>
      <c r="H265" s="58"/>
    </row>
    <row r="266" spans="1:8" ht="31.5">
      <c r="A266" s="103" t="s">
        <v>341</v>
      </c>
      <c r="B266" s="45"/>
      <c r="C266" s="45" t="s">
        <v>256</v>
      </c>
      <c r="D266" s="48" t="s">
        <v>266</v>
      </c>
      <c r="E266" s="8" t="s">
        <v>488</v>
      </c>
      <c r="F266" s="48">
        <v>200</v>
      </c>
      <c r="G266" s="43">
        <f>SUM(G267)</f>
        <v>225.72</v>
      </c>
    </row>
    <row r="267" spans="1:8" ht="31.5">
      <c r="A267" s="103" t="s">
        <v>238</v>
      </c>
      <c r="B267" s="45"/>
      <c r="C267" s="45" t="s">
        <v>256</v>
      </c>
      <c r="D267" s="48" t="s">
        <v>266</v>
      </c>
      <c r="E267" s="8" t="s">
        <v>488</v>
      </c>
      <c r="F267" s="48">
        <v>240</v>
      </c>
      <c r="G267" s="43">
        <v>225.72</v>
      </c>
    </row>
    <row r="268" spans="1:8" ht="31.5">
      <c r="A268" s="103" t="s">
        <v>489</v>
      </c>
      <c r="B268" s="45"/>
      <c r="C268" s="45" t="s">
        <v>256</v>
      </c>
      <c r="D268" s="48" t="s">
        <v>266</v>
      </c>
      <c r="E268" s="8" t="s">
        <v>490</v>
      </c>
      <c r="F268" s="48"/>
      <c r="G268" s="43">
        <f>SUM(G269)</f>
        <v>678.67</v>
      </c>
    </row>
    <row r="269" spans="1:8" ht="31.5">
      <c r="A269" s="103" t="s">
        <v>341</v>
      </c>
      <c r="B269" s="45"/>
      <c r="C269" s="45" t="s">
        <v>256</v>
      </c>
      <c r="D269" s="48" t="s">
        <v>266</v>
      </c>
      <c r="E269" s="8" t="s">
        <v>490</v>
      </c>
      <c r="F269" s="48">
        <v>200</v>
      </c>
      <c r="G269" s="43">
        <f>SUM(G270)</f>
        <v>678.67</v>
      </c>
    </row>
    <row r="270" spans="1:8" ht="31.5">
      <c r="A270" s="103" t="s">
        <v>238</v>
      </c>
      <c r="B270" s="45"/>
      <c r="C270" s="45" t="s">
        <v>256</v>
      </c>
      <c r="D270" s="48" t="s">
        <v>266</v>
      </c>
      <c r="E270" s="8" t="s">
        <v>490</v>
      </c>
      <c r="F270" s="48">
        <v>240</v>
      </c>
      <c r="G270" s="43">
        <v>678.67</v>
      </c>
    </row>
    <row r="271" spans="1:8" ht="47.25">
      <c r="A271" s="6" t="s">
        <v>178</v>
      </c>
      <c r="B271" s="45"/>
      <c r="C271" s="45" t="s">
        <v>256</v>
      </c>
      <c r="D271" s="48" t="s">
        <v>266</v>
      </c>
      <c r="E271" s="8" t="s">
        <v>491</v>
      </c>
      <c r="F271" s="48"/>
      <c r="G271" s="43">
        <f>SUM(G272)</f>
        <v>333.1</v>
      </c>
    </row>
    <row r="272" spans="1:8" ht="31.5">
      <c r="A272" s="103" t="s">
        <v>341</v>
      </c>
      <c r="B272" s="45"/>
      <c r="C272" s="45" t="s">
        <v>256</v>
      </c>
      <c r="D272" s="48" t="s">
        <v>266</v>
      </c>
      <c r="E272" s="8" t="s">
        <v>491</v>
      </c>
      <c r="F272" s="48">
        <v>200</v>
      </c>
      <c r="G272" s="43">
        <f>SUM(G273)</f>
        <v>333.1</v>
      </c>
    </row>
    <row r="273" spans="1:7" s="96" customFormat="1" ht="31.5">
      <c r="A273" s="103" t="s">
        <v>238</v>
      </c>
      <c r="B273" s="45"/>
      <c r="C273" s="45" t="s">
        <v>256</v>
      </c>
      <c r="D273" s="48" t="s">
        <v>266</v>
      </c>
      <c r="E273" s="8" t="s">
        <v>491</v>
      </c>
      <c r="F273" s="48">
        <v>240</v>
      </c>
      <c r="G273" s="43">
        <v>333.1</v>
      </c>
    </row>
    <row r="274" spans="1:7" ht="31.5">
      <c r="A274" s="6" t="s">
        <v>362</v>
      </c>
      <c r="B274" s="45"/>
      <c r="C274" s="45" t="s">
        <v>256</v>
      </c>
      <c r="D274" s="48" t="s">
        <v>266</v>
      </c>
      <c r="E274" s="8" t="s">
        <v>39</v>
      </c>
      <c r="F274" s="48"/>
      <c r="G274" s="43">
        <f>SUM(G275,G288)</f>
        <v>1518.01</v>
      </c>
    </row>
    <row r="275" spans="1:7" ht="15.75">
      <c r="A275" s="6" t="s">
        <v>473</v>
      </c>
      <c r="B275" s="45"/>
      <c r="C275" s="45" t="s">
        <v>256</v>
      </c>
      <c r="D275" s="48" t="s">
        <v>266</v>
      </c>
      <c r="E275" s="8" t="s">
        <v>90</v>
      </c>
      <c r="F275" s="48"/>
      <c r="G275" s="43">
        <f>SUM(G276,G279,G282,G285,)</f>
        <v>1457.61</v>
      </c>
    </row>
    <row r="276" spans="1:7" s="96" customFormat="1" ht="15.75">
      <c r="A276" s="103" t="s">
        <v>392</v>
      </c>
      <c r="B276" s="8"/>
      <c r="C276" s="45" t="s">
        <v>256</v>
      </c>
      <c r="D276" s="48" t="s">
        <v>266</v>
      </c>
      <c r="E276" s="8" t="s">
        <v>492</v>
      </c>
      <c r="F276" s="48"/>
      <c r="G276" s="43">
        <f>SUM(G277)</f>
        <v>90</v>
      </c>
    </row>
    <row r="277" spans="1:7" s="96" customFormat="1" ht="31.5">
      <c r="A277" s="103" t="s">
        <v>341</v>
      </c>
      <c r="B277" s="45"/>
      <c r="C277" s="45" t="s">
        <v>256</v>
      </c>
      <c r="D277" s="48" t="s">
        <v>266</v>
      </c>
      <c r="E277" s="8" t="s">
        <v>492</v>
      </c>
      <c r="F277" s="48">
        <v>200</v>
      </c>
      <c r="G277" s="43">
        <f>SUM(G278)</f>
        <v>90</v>
      </c>
    </row>
    <row r="278" spans="1:7" s="96" customFormat="1" ht="31.5">
      <c r="A278" s="103" t="s">
        <v>238</v>
      </c>
      <c r="B278" s="45"/>
      <c r="C278" s="45" t="s">
        <v>256</v>
      </c>
      <c r="D278" s="48" t="s">
        <v>266</v>
      </c>
      <c r="E278" s="8" t="s">
        <v>492</v>
      </c>
      <c r="F278" s="48">
        <v>240</v>
      </c>
      <c r="G278" s="43">
        <v>90</v>
      </c>
    </row>
    <row r="279" spans="1:7" s="96" customFormat="1" ht="47.25">
      <c r="A279" s="103" t="s">
        <v>393</v>
      </c>
      <c r="B279" s="8"/>
      <c r="C279" s="45" t="s">
        <v>256</v>
      </c>
      <c r="D279" s="48" t="s">
        <v>266</v>
      </c>
      <c r="E279" s="8" t="s">
        <v>493</v>
      </c>
      <c r="F279" s="48"/>
      <c r="G279" s="43">
        <f>SUM(G280)</f>
        <v>760.8</v>
      </c>
    </row>
    <row r="280" spans="1:7" s="96" customFormat="1" ht="31.5">
      <c r="A280" s="103" t="s">
        <v>341</v>
      </c>
      <c r="B280" s="45"/>
      <c r="C280" s="45" t="s">
        <v>256</v>
      </c>
      <c r="D280" s="48" t="s">
        <v>266</v>
      </c>
      <c r="E280" s="8" t="s">
        <v>493</v>
      </c>
      <c r="F280" s="48">
        <v>200</v>
      </c>
      <c r="G280" s="43">
        <f>SUM(G281)</f>
        <v>760.8</v>
      </c>
    </row>
    <row r="281" spans="1:7" s="96" customFormat="1" ht="31.5">
      <c r="A281" s="103" t="s">
        <v>238</v>
      </c>
      <c r="B281" s="45"/>
      <c r="C281" s="45" t="s">
        <v>256</v>
      </c>
      <c r="D281" s="48" t="s">
        <v>266</v>
      </c>
      <c r="E281" s="8" t="s">
        <v>493</v>
      </c>
      <c r="F281" s="48">
        <v>240</v>
      </c>
      <c r="G281" s="43">
        <v>760.8</v>
      </c>
    </row>
    <row r="282" spans="1:7" s="96" customFormat="1" ht="47.25">
      <c r="A282" s="103" t="s">
        <v>394</v>
      </c>
      <c r="B282" s="8"/>
      <c r="C282" s="45" t="s">
        <v>256</v>
      </c>
      <c r="D282" s="48" t="s">
        <v>266</v>
      </c>
      <c r="E282" s="8" t="s">
        <v>498</v>
      </c>
      <c r="F282" s="48"/>
      <c r="G282" s="43">
        <f>SUM(G283)</f>
        <v>477.81</v>
      </c>
    </row>
    <row r="283" spans="1:7" s="96" customFormat="1" ht="31.5">
      <c r="A283" s="103" t="s">
        <v>341</v>
      </c>
      <c r="B283" s="45"/>
      <c r="C283" s="45" t="s">
        <v>256</v>
      </c>
      <c r="D283" s="48" t="s">
        <v>266</v>
      </c>
      <c r="E283" s="8" t="s">
        <v>498</v>
      </c>
      <c r="F283" s="48">
        <v>200</v>
      </c>
      <c r="G283" s="43">
        <f>SUM(G284)</f>
        <v>477.81</v>
      </c>
    </row>
    <row r="284" spans="1:7" s="96" customFormat="1" ht="31.5">
      <c r="A284" s="103" t="s">
        <v>238</v>
      </c>
      <c r="B284" s="45"/>
      <c r="C284" s="45" t="s">
        <v>256</v>
      </c>
      <c r="D284" s="48" t="s">
        <v>266</v>
      </c>
      <c r="E284" s="8" t="s">
        <v>498</v>
      </c>
      <c r="F284" s="48">
        <v>240</v>
      </c>
      <c r="G284" s="43">
        <v>477.81</v>
      </c>
    </row>
    <row r="285" spans="1:7" s="96" customFormat="1" ht="63">
      <c r="A285" s="103" t="s">
        <v>395</v>
      </c>
      <c r="B285" s="8"/>
      <c r="C285" s="45" t="s">
        <v>256</v>
      </c>
      <c r="D285" s="48" t="s">
        <v>266</v>
      </c>
      <c r="E285" s="8" t="s">
        <v>484</v>
      </c>
      <c r="F285" s="48"/>
      <c r="G285" s="43">
        <f>SUM(G286)</f>
        <v>129</v>
      </c>
    </row>
    <row r="286" spans="1:7" s="96" customFormat="1" ht="31.5">
      <c r="A286" s="103" t="s">
        <v>341</v>
      </c>
      <c r="B286" s="45"/>
      <c r="C286" s="45" t="s">
        <v>256</v>
      </c>
      <c r="D286" s="48" t="s">
        <v>266</v>
      </c>
      <c r="E286" s="8" t="s">
        <v>484</v>
      </c>
      <c r="F286" s="48">
        <v>200</v>
      </c>
      <c r="G286" s="43">
        <f>SUM(G287)</f>
        <v>129</v>
      </c>
    </row>
    <row r="287" spans="1:7" s="96" customFormat="1" ht="31.5">
      <c r="A287" s="103" t="s">
        <v>238</v>
      </c>
      <c r="B287" s="45"/>
      <c r="C287" s="45" t="s">
        <v>256</v>
      </c>
      <c r="D287" s="48" t="s">
        <v>266</v>
      </c>
      <c r="E287" s="8" t="s">
        <v>484</v>
      </c>
      <c r="F287" s="48">
        <v>240</v>
      </c>
      <c r="G287" s="43">
        <v>129</v>
      </c>
    </row>
    <row r="288" spans="1:7" s="96" customFormat="1" ht="63">
      <c r="A288" s="17" t="s">
        <v>494</v>
      </c>
      <c r="B288" s="45"/>
      <c r="C288" s="45" t="s">
        <v>256</v>
      </c>
      <c r="D288" s="48" t="s">
        <v>266</v>
      </c>
      <c r="E288" s="8" t="s">
        <v>474</v>
      </c>
      <c r="F288" s="48"/>
      <c r="G288" s="43">
        <f t="shared" ref="G288:G289" si="5">SUM(G289)</f>
        <v>60.4</v>
      </c>
    </row>
    <row r="289" spans="1:7" s="96" customFormat="1" ht="63">
      <c r="A289" s="17" t="s">
        <v>495</v>
      </c>
      <c r="B289" s="45"/>
      <c r="C289" s="45" t="s">
        <v>256</v>
      </c>
      <c r="D289" s="48" t="s">
        <v>266</v>
      </c>
      <c r="E289" s="8" t="s">
        <v>475</v>
      </c>
      <c r="F289" s="48"/>
      <c r="G289" s="43">
        <f t="shared" si="5"/>
        <v>60.4</v>
      </c>
    </row>
    <row r="290" spans="1:7" s="96" customFormat="1" ht="31.5">
      <c r="A290" s="103" t="s">
        <v>341</v>
      </c>
      <c r="B290" s="45"/>
      <c r="C290" s="45" t="s">
        <v>256</v>
      </c>
      <c r="D290" s="48" t="s">
        <v>266</v>
      </c>
      <c r="E290" s="8" t="s">
        <v>475</v>
      </c>
      <c r="F290" s="48">
        <v>200</v>
      </c>
      <c r="G290" s="43">
        <f>SUM(G291)</f>
        <v>60.4</v>
      </c>
    </row>
    <row r="291" spans="1:7" s="96" customFormat="1" ht="31.5">
      <c r="A291" s="103" t="s">
        <v>238</v>
      </c>
      <c r="B291" s="45"/>
      <c r="C291" s="45" t="s">
        <v>256</v>
      </c>
      <c r="D291" s="48" t="s">
        <v>266</v>
      </c>
      <c r="E291" s="8" t="s">
        <v>475</v>
      </c>
      <c r="F291" s="48">
        <v>240</v>
      </c>
      <c r="G291" s="43">
        <v>60.4</v>
      </c>
    </row>
    <row r="292" spans="1:7" ht="15.75">
      <c r="A292" s="6" t="s">
        <v>267</v>
      </c>
      <c r="B292" s="45"/>
      <c r="C292" s="45" t="s">
        <v>237</v>
      </c>
      <c r="D292" s="45"/>
      <c r="E292" s="46"/>
      <c r="F292" s="46"/>
      <c r="G292" s="43">
        <f>SUM(G293,G303,G383,G418)</f>
        <v>167288.04</v>
      </c>
    </row>
    <row r="293" spans="1:7" s="96" customFormat="1" ht="15.75">
      <c r="A293" s="6" t="s">
        <v>506</v>
      </c>
      <c r="B293" s="45"/>
      <c r="C293" s="45" t="s">
        <v>237</v>
      </c>
      <c r="D293" s="45" t="s">
        <v>275</v>
      </c>
      <c r="E293" s="86"/>
      <c r="F293" s="86"/>
      <c r="G293" s="43">
        <f t="shared" ref="G293:G295" si="6">SUM(G294)</f>
        <v>1645</v>
      </c>
    </row>
    <row r="294" spans="1:7" s="96" customFormat="1" ht="47.25">
      <c r="A294" s="6" t="s">
        <v>347</v>
      </c>
      <c r="B294" s="45"/>
      <c r="C294" s="45" t="s">
        <v>237</v>
      </c>
      <c r="D294" s="45" t="s">
        <v>275</v>
      </c>
      <c r="E294" s="8" t="s">
        <v>47</v>
      </c>
      <c r="F294" s="86"/>
      <c r="G294" s="43">
        <f t="shared" si="6"/>
        <v>1645</v>
      </c>
    </row>
    <row r="295" spans="1:7" s="96" customFormat="1" ht="31.5">
      <c r="A295" s="103" t="s">
        <v>579</v>
      </c>
      <c r="B295" s="45"/>
      <c r="C295" s="45" t="s">
        <v>237</v>
      </c>
      <c r="D295" s="45" t="s">
        <v>275</v>
      </c>
      <c r="E295" s="8" t="s">
        <v>580</v>
      </c>
      <c r="F295" s="86"/>
      <c r="G295" s="43">
        <f t="shared" si="6"/>
        <v>1645</v>
      </c>
    </row>
    <row r="296" spans="1:7" s="96" customFormat="1" ht="47.25">
      <c r="A296" s="6" t="s">
        <v>505</v>
      </c>
      <c r="B296" s="45"/>
      <c r="C296" s="45" t="s">
        <v>237</v>
      </c>
      <c r="D296" s="45" t="s">
        <v>275</v>
      </c>
      <c r="E296" s="8" t="s">
        <v>581</v>
      </c>
      <c r="F296" s="86"/>
      <c r="G296" s="43">
        <f>SUM(G297,G300)</f>
        <v>1645</v>
      </c>
    </row>
    <row r="297" spans="1:7" s="96" customFormat="1" ht="63">
      <c r="A297" s="103" t="s">
        <v>234</v>
      </c>
      <c r="B297" s="45"/>
      <c r="C297" s="45" t="s">
        <v>237</v>
      </c>
      <c r="D297" s="45" t="s">
        <v>275</v>
      </c>
      <c r="E297" s="8" t="s">
        <v>581</v>
      </c>
      <c r="F297" s="48">
        <v>100</v>
      </c>
      <c r="G297" s="43">
        <f t="shared" ref="G297" si="7">SUM(G298)</f>
        <v>387.9</v>
      </c>
    </row>
    <row r="298" spans="1:7" s="96" customFormat="1" ht="31.5">
      <c r="A298" s="103" t="s">
        <v>235</v>
      </c>
      <c r="B298" s="45"/>
      <c r="C298" s="45" t="s">
        <v>237</v>
      </c>
      <c r="D298" s="45" t="s">
        <v>275</v>
      </c>
      <c r="E298" s="8" t="s">
        <v>581</v>
      </c>
      <c r="F298" s="48">
        <v>120</v>
      </c>
      <c r="G298" s="43">
        <v>387.9</v>
      </c>
    </row>
    <row r="299" spans="1:7" s="96" customFormat="1" ht="15.75">
      <c r="A299" s="13" t="s">
        <v>241</v>
      </c>
      <c r="B299" s="45"/>
      <c r="C299" s="45" t="s">
        <v>237</v>
      </c>
      <c r="D299" s="45" t="s">
        <v>275</v>
      </c>
      <c r="E299" s="8" t="s">
        <v>581</v>
      </c>
      <c r="F299" s="48">
        <v>120</v>
      </c>
      <c r="G299" s="43">
        <v>387.9</v>
      </c>
    </row>
    <row r="300" spans="1:7" s="96" customFormat="1" ht="31.5">
      <c r="A300" s="103" t="s">
        <v>341</v>
      </c>
      <c r="B300" s="45"/>
      <c r="C300" s="45" t="s">
        <v>237</v>
      </c>
      <c r="D300" s="45" t="s">
        <v>275</v>
      </c>
      <c r="E300" s="8" t="s">
        <v>581</v>
      </c>
      <c r="F300" s="48">
        <v>200</v>
      </c>
      <c r="G300" s="43">
        <f t="shared" ref="G300" si="8">SUM(G301)</f>
        <v>1257.0999999999999</v>
      </c>
    </row>
    <row r="301" spans="1:7" s="96" customFormat="1" ht="31.5">
      <c r="A301" s="103" t="s">
        <v>238</v>
      </c>
      <c r="B301" s="45"/>
      <c r="C301" s="45" t="s">
        <v>237</v>
      </c>
      <c r="D301" s="45" t="s">
        <v>275</v>
      </c>
      <c r="E301" s="8" t="s">
        <v>581</v>
      </c>
      <c r="F301" s="48">
        <v>240</v>
      </c>
      <c r="G301" s="43">
        <v>1257.0999999999999</v>
      </c>
    </row>
    <row r="302" spans="1:7" s="96" customFormat="1" ht="15.75">
      <c r="A302" s="13" t="s">
        <v>241</v>
      </c>
      <c r="B302" s="45"/>
      <c r="C302" s="45" t="s">
        <v>237</v>
      </c>
      <c r="D302" s="45" t="s">
        <v>275</v>
      </c>
      <c r="E302" s="8" t="s">
        <v>581</v>
      </c>
      <c r="F302" s="48">
        <v>240</v>
      </c>
      <c r="G302" s="43">
        <v>1257.0999999999999</v>
      </c>
    </row>
    <row r="303" spans="1:7" ht="15.75">
      <c r="A303" s="13" t="s">
        <v>268</v>
      </c>
      <c r="B303" s="45"/>
      <c r="C303" s="45" t="s">
        <v>237</v>
      </c>
      <c r="D303" s="45" t="s">
        <v>264</v>
      </c>
      <c r="E303" s="46"/>
      <c r="F303" s="50"/>
      <c r="G303" s="43">
        <f>SUM(G304,G310,G371,G377,)</f>
        <v>142762.59</v>
      </c>
    </row>
    <row r="304" spans="1:7" s="96" customFormat="1" ht="31.5">
      <c r="A304" s="6" t="s">
        <v>345</v>
      </c>
      <c r="B304" s="45"/>
      <c r="C304" s="45" t="s">
        <v>237</v>
      </c>
      <c r="D304" s="45" t="s">
        <v>264</v>
      </c>
      <c r="E304" s="8" t="s">
        <v>35</v>
      </c>
      <c r="F304" s="50"/>
      <c r="G304" s="43">
        <f>SUM(G305)</f>
        <v>3600</v>
      </c>
    </row>
    <row r="305" spans="1:7" s="96" customFormat="1" ht="47.25">
      <c r="A305" s="2" t="s">
        <v>512</v>
      </c>
      <c r="B305" s="45"/>
      <c r="C305" s="45" t="s">
        <v>237</v>
      </c>
      <c r="D305" s="45" t="s">
        <v>264</v>
      </c>
      <c r="E305" s="95" t="s">
        <v>36</v>
      </c>
      <c r="F305" s="50"/>
      <c r="G305" s="43">
        <f>SUM(G306)</f>
        <v>3600</v>
      </c>
    </row>
    <row r="306" spans="1:7" s="96" customFormat="1" ht="63">
      <c r="A306" s="6" t="s">
        <v>559</v>
      </c>
      <c r="B306" s="45"/>
      <c r="C306" s="45" t="s">
        <v>237</v>
      </c>
      <c r="D306" s="45" t="s">
        <v>264</v>
      </c>
      <c r="E306" s="95" t="s">
        <v>74</v>
      </c>
      <c r="F306" s="50"/>
      <c r="G306" s="43">
        <f>SUM(G307)</f>
        <v>3600</v>
      </c>
    </row>
    <row r="307" spans="1:7" s="96" customFormat="1" ht="47.25">
      <c r="A307" s="2" t="s">
        <v>463</v>
      </c>
      <c r="B307" s="45"/>
      <c r="C307" s="45" t="s">
        <v>237</v>
      </c>
      <c r="D307" s="45" t="s">
        <v>264</v>
      </c>
      <c r="E307" s="95" t="s">
        <v>79</v>
      </c>
      <c r="F307" s="48"/>
      <c r="G307" s="43">
        <f>SUM(G308)</f>
        <v>3600</v>
      </c>
    </row>
    <row r="308" spans="1:7" s="96" customFormat="1" ht="31.5">
      <c r="A308" s="103" t="s">
        <v>464</v>
      </c>
      <c r="B308" s="45"/>
      <c r="C308" s="45" t="s">
        <v>237</v>
      </c>
      <c r="D308" s="45" t="s">
        <v>264</v>
      </c>
      <c r="E308" s="95" t="s">
        <v>79</v>
      </c>
      <c r="F308" s="48">
        <v>200</v>
      </c>
      <c r="G308" s="43">
        <f>SUM(G309)</f>
        <v>3600</v>
      </c>
    </row>
    <row r="309" spans="1:7" s="96" customFormat="1" ht="31.5">
      <c r="A309" s="103" t="s">
        <v>238</v>
      </c>
      <c r="B309" s="45"/>
      <c r="C309" s="45" t="s">
        <v>237</v>
      </c>
      <c r="D309" s="45" t="s">
        <v>264</v>
      </c>
      <c r="E309" s="95" t="s">
        <v>79</v>
      </c>
      <c r="F309" s="48">
        <v>240</v>
      </c>
      <c r="G309" s="43">
        <v>3600</v>
      </c>
    </row>
    <row r="310" spans="1:7" ht="31.5">
      <c r="A310" s="6" t="s">
        <v>398</v>
      </c>
      <c r="B310" s="45"/>
      <c r="C310" s="45" t="s">
        <v>237</v>
      </c>
      <c r="D310" s="45" t="s">
        <v>264</v>
      </c>
      <c r="E310" s="8" t="s">
        <v>48</v>
      </c>
      <c r="F310" s="50"/>
      <c r="G310" s="43">
        <f>SUM(G311,G325,G340)</f>
        <v>133220.74</v>
      </c>
    </row>
    <row r="311" spans="1:7" ht="15.75">
      <c r="A311" s="6" t="s">
        <v>439</v>
      </c>
      <c r="B311" s="45"/>
      <c r="C311" s="45" t="s">
        <v>237</v>
      </c>
      <c r="D311" s="45" t="s">
        <v>264</v>
      </c>
      <c r="E311" s="95" t="s">
        <v>442</v>
      </c>
      <c r="F311" s="50"/>
      <c r="G311" s="43">
        <f>SUM(G312)</f>
        <v>4184.7299999999996</v>
      </c>
    </row>
    <row r="312" spans="1:7" ht="15.75">
      <c r="A312" s="103" t="s">
        <v>637</v>
      </c>
      <c r="B312" s="45"/>
      <c r="C312" s="45" t="s">
        <v>237</v>
      </c>
      <c r="D312" s="45" t="s">
        <v>264</v>
      </c>
      <c r="E312" s="95" t="s">
        <v>443</v>
      </c>
      <c r="F312" s="50"/>
      <c r="G312" s="43">
        <f>SUM(G313,G316,G319,G322)</f>
        <v>4184.7299999999996</v>
      </c>
    </row>
    <row r="313" spans="1:7" ht="15.75">
      <c r="A313" s="103" t="s">
        <v>269</v>
      </c>
      <c r="B313" s="45"/>
      <c r="C313" s="45" t="s">
        <v>237</v>
      </c>
      <c r="D313" s="45" t="s">
        <v>264</v>
      </c>
      <c r="E313" s="95" t="s">
        <v>444</v>
      </c>
      <c r="F313" s="48"/>
      <c r="G313" s="43">
        <f>SUM(G314)</f>
        <v>325.5</v>
      </c>
    </row>
    <row r="314" spans="1:7" ht="31.5">
      <c r="A314" s="103" t="s">
        <v>341</v>
      </c>
      <c r="B314" s="45"/>
      <c r="C314" s="45" t="s">
        <v>237</v>
      </c>
      <c r="D314" s="45" t="s">
        <v>264</v>
      </c>
      <c r="E314" s="95" t="s">
        <v>444</v>
      </c>
      <c r="F314" s="48">
        <v>200</v>
      </c>
      <c r="G314" s="43">
        <f>SUM(G315)</f>
        <v>325.5</v>
      </c>
    </row>
    <row r="315" spans="1:7" ht="31.5">
      <c r="A315" s="103" t="s">
        <v>238</v>
      </c>
      <c r="B315" s="45"/>
      <c r="C315" s="45" t="s">
        <v>237</v>
      </c>
      <c r="D315" s="45" t="s">
        <v>264</v>
      </c>
      <c r="E315" s="95" t="s">
        <v>444</v>
      </c>
      <c r="F315" s="48">
        <v>240</v>
      </c>
      <c r="G315" s="43">
        <v>325.5</v>
      </c>
    </row>
    <row r="316" spans="1:7" ht="15.75">
      <c r="A316" s="103" t="s">
        <v>271</v>
      </c>
      <c r="B316" s="45"/>
      <c r="C316" s="45" t="s">
        <v>237</v>
      </c>
      <c r="D316" s="45" t="s">
        <v>264</v>
      </c>
      <c r="E316" s="95" t="s">
        <v>445</v>
      </c>
      <c r="F316" s="48"/>
      <c r="G316" s="43">
        <f>SUM(G317)</f>
        <v>1397.32</v>
      </c>
    </row>
    <row r="317" spans="1:7" ht="31.5">
      <c r="A317" s="103" t="s">
        <v>341</v>
      </c>
      <c r="B317" s="45"/>
      <c r="C317" s="45" t="s">
        <v>237</v>
      </c>
      <c r="D317" s="45" t="s">
        <v>264</v>
      </c>
      <c r="E317" s="95" t="s">
        <v>445</v>
      </c>
      <c r="F317" s="48">
        <v>200</v>
      </c>
      <c r="G317" s="43">
        <f>SUM(G318)</f>
        <v>1397.32</v>
      </c>
    </row>
    <row r="318" spans="1:7" ht="31.5">
      <c r="A318" s="103" t="s">
        <v>238</v>
      </c>
      <c r="B318" s="45"/>
      <c r="C318" s="45" t="s">
        <v>237</v>
      </c>
      <c r="D318" s="45" t="s">
        <v>264</v>
      </c>
      <c r="E318" s="95" t="s">
        <v>445</v>
      </c>
      <c r="F318" s="48">
        <v>240</v>
      </c>
      <c r="G318" s="43">
        <v>1397.32</v>
      </c>
    </row>
    <row r="319" spans="1:7" s="96" customFormat="1" ht="15.75">
      <c r="A319" s="103" t="s">
        <v>843</v>
      </c>
      <c r="B319" s="45"/>
      <c r="C319" s="45" t="s">
        <v>237</v>
      </c>
      <c r="D319" s="45" t="s">
        <v>264</v>
      </c>
      <c r="E319" s="95" t="s">
        <v>844</v>
      </c>
      <c r="F319" s="48"/>
      <c r="G319" s="43">
        <f>SUM(G320)</f>
        <v>100</v>
      </c>
    </row>
    <row r="320" spans="1:7" s="96" customFormat="1" ht="31.5">
      <c r="A320" s="103" t="s">
        <v>341</v>
      </c>
      <c r="B320" s="45"/>
      <c r="C320" s="45" t="s">
        <v>237</v>
      </c>
      <c r="D320" s="45" t="s">
        <v>264</v>
      </c>
      <c r="E320" s="95" t="s">
        <v>844</v>
      </c>
      <c r="F320" s="48">
        <v>200</v>
      </c>
      <c r="G320" s="43">
        <f>SUM(G321)</f>
        <v>100</v>
      </c>
    </row>
    <row r="321" spans="1:7" s="96" customFormat="1" ht="31.5">
      <c r="A321" s="103" t="s">
        <v>238</v>
      </c>
      <c r="B321" s="45"/>
      <c r="C321" s="45" t="s">
        <v>237</v>
      </c>
      <c r="D321" s="45" t="s">
        <v>264</v>
      </c>
      <c r="E321" s="95" t="s">
        <v>844</v>
      </c>
      <c r="F321" s="48">
        <v>240</v>
      </c>
      <c r="G321" s="43">
        <v>100</v>
      </c>
    </row>
    <row r="322" spans="1:7" s="96" customFormat="1" ht="31.5">
      <c r="A322" s="103" t="s">
        <v>883</v>
      </c>
      <c r="B322" s="45"/>
      <c r="C322" s="45" t="s">
        <v>237</v>
      </c>
      <c r="D322" s="45" t="s">
        <v>264</v>
      </c>
      <c r="E322" s="95" t="s">
        <v>884</v>
      </c>
      <c r="F322" s="48"/>
      <c r="G322" s="43">
        <f>SUM(G323)</f>
        <v>2361.91</v>
      </c>
    </row>
    <row r="323" spans="1:7" s="96" customFormat="1" ht="31.5">
      <c r="A323" s="103" t="s">
        <v>341</v>
      </c>
      <c r="B323" s="45"/>
      <c r="C323" s="45" t="s">
        <v>237</v>
      </c>
      <c r="D323" s="45" t="s">
        <v>264</v>
      </c>
      <c r="E323" s="95" t="s">
        <v>884</v>
      </c>
      <c r="F323" s="48">
        <v>200</v>
      </c>
      <c r="G323" s="43">
        <f>SUM(G324)</f>
        <v>2361.91</v>
      </c>
    </row>
    <row r="324" spans="1:7" s="96" customFormat="1" ht="31.5">
      <c r="A324" s="103" t="s">
        <v>238</v>
      </c>
      <c r="B324" s="45"/>
      <c r="C324" s="45" t="s">
        <v>237</v>
      </c>
      <c r="D324" s="45" t="s">
        <v>264</v>
      </c>
      <c r="E324" s="95" t="s">
        <v>884</v>
      </c>
      <c r="F324" s="48">
        <v>240</v>
      </c>
      <c r="G324" s="43">
        <v>2361.91</v>
      </c>
    </row>
    <row r="325" spans="1:7" ht="31.5">
      <c r="A325" s="6" t="s">
        <v>440</v>
      </c>
      <c r="B325" s="45"/>
      <c r="C325" s="45" t="s">
        <v>237</v>
      </c>
      <c r="D325" s="45" t="s">
        <v>264</v>
      </c>
      <c r="E325" s="95" t="s">
        <v>446</v>
      </c>
      <c r="F325" s="48"/>
      <c r="G325" s="43">
        <f>SUM(G326)</f>
        <v>79519.8</v>
      </c>
    </row>
    <row r="326" spans="1:7" ht="31.5">
      <c r="A326" s="103" t="s">
        <v>504</v>
      </c>
      <c r="B326" s="45"/>
      <c r="C326" s="45" t="s">
        <v>237</v>
      </c>
      <c r="D326" s="45" t="s">
        <v>264</v>
      </c>
      <c r="E326" s="95" t="s">
        <v>447</v>
      </c>
      <c r="F326" s="50"/>
      <c r="G326" s="43">
        <f>SUM(G327,G330,G333)</f>
        <v>79519.8</v>
      </c>
    </row>
    <row r="327" spans="1:7" s="96" customFormat="1" ht="15.75">
      <c r="A327" s="103" t="s">
        <v>465</v>
      </c>
      <c r="B327" s="45"/>
      <c r="C327" s="45" t="s">
        <v>237</v>
      </c>
      <c r="D327" s="45" t="s">
        <v>264</v>
      </c>
      <c r="E327" s="95" t="s">
        <v>466</v>
      </c>
      <c r="F327" s="50"/>
      <c r="G327" s="43">
        <f>SUM(G328)</f>
        <v>3500</v>
      </c>
    </row>
    <row r="328" spans="1:7" s="96" customFormat="1" ht="31.5">
      <c r="A328" s="103" t="s">
        <v>341</v>
      </c>
      <c r="B328" s="45"/>
      <c r="C328" s="45" t="s">
        <v>237</v>
      </c>
      <c r="D328" s="45" t="s">
        <v>264</v>
      </c>
      <c r="E328" s="95" t="s">
        <v>466</v>
      </c>
      <c r="F328" s="48">
        <v>200</v>
      </c>
      <c r="G328" s="43">
        <f>SUM(G329)</f>
        <v>3500</v>
      </c>
    </row>
    <row r="329" spans="1:7" s="96" customFormat="1" ht="31.5">
      <c r="A329" s="103" t="s">
        <v>238</v>
      </c>
      <c r="B329" s="45"/>
      <c r="C329" s="45" t="s">
        <v>237</v>
      </c>
      <c r="D329" s="45" t="s">
        <v>264</v>
      </c>
      <c r="E329" s="95" t="s">
        <v>466</v>
      </c>
      <c r="F329" s="48">
        <v>240</v>
      </c>
      <c r="G329" s="43">
        <v>3500</v>
      </c>
    </row>
    <row r="330" spans="1:7" ht="31.5">
      <c r="A330" s="103" t="s">
        <v>194</v>
      </c>
      <c r="B330" s="45"/>
      <c r="C330" s="45" t="s">
        <v>237</v>
      </c>
      <c r="D330" s="45" t="s">
        <v>264</v>
      </c>
      <c r="E330" s="95" t="s">
        <v>448</v>
      </c>
      <c r="F330" s="50"/>
      <c r="G330" s="43">
        <f>SUM(G331)</f>
        <v>58582.1</v>
      </c>
    </row>
    <row r="331" spans="1:7" ht="31.5">
      <c r="A331" s="103" t="s">
        <v>341</v>
      </c>
      <c r="B331" s="45"/>
      <c r="C331" s="45" t="s">
        <v>237</v>
      </c>
      <c r="D331" s="45" t="s">
        <v>264</v>
      </c>
      <c r="E331" s="95" t="s">
        <v>448</v>
      </c>
      <c r="F331" s="48">
        <v>200</v>
      </c>
      <c r="G331" s="43">
        <f>SUM(G332)</f>
        <v>58582.1</v>
      </c>
    </row>
    <row r="332" spans="1:7" ht="31.5">
      <c r="A332" s="103" t="s">
        <v>238</v>
      </c>
      <c r="B332" s="45"/>
      <c r="C332" s="45" t="s">
        <v>237</v>
      </c>
      <c r="D332" s="45" t="s">
        <v>264</v>
      </c>
      <c r="E332" s="95" t="s">
        <v>448</v>
      </c>
      <c r="F332" s="48">
        <v>240</v>
      </c>
      <c r="G332" s="43">
        <v>58582.1</v>
      </c>
    </row>
    <row r="333" spans="1:7" ht="31.5">
      <c r="A333" s="11" t="s">
        <v>272</v>
      </c>
      <c r="B333" s="45"/>
      <c r="C333" s="45" t="s">
        <v>237</v>
      </c>
      <c r="D333" s="45" t="s">
        <v>264</v>
      </c>
      <c r="E333" s="95" t="s">
        <v>449</v>
      </c>
      <c r="F333" s="46"/>
      <c r="G333" s="43">
        <f>SUM(G334,G336,G338)</f>
        <v>17437.7</v>
      </c>
    </row>
    <row r="334" spans="1:7" ht="63">
      <c r="A334" s="103" t="s">
        <v>234</v>
      </c>
      <c r="B334" s="45"/>
      <c r="C334" s="45" t="s">
        <v>237</v>
      </c>
      <c r="D334" s="45" t="s">
        <v>264</v>
      </c>
      <c r="E334" s="95" t="s">
        <v>449</v>
      </c>
      <c r="F334" s="48">
        <v>100</v>
      </c>
      <c r="G334" s="43">
        <f>SUM(G335)</f>
        <v>10181.6</v>
      </c>
    </row>
    <row r="335" spans="1:7" ht="15.75">
      <c r="A335" s="103" t="s">
        <v>250</v>
      </c>
      <c r="B335" s="45"/>
      <c r="C335" s="45" t="s">
        <v>237</v>
      </c>
      <c r="D335" s="45" t="s">
        <v>264</v>
      </c>
      <c r="E335" s="95" t="s">
        <v>449</v>
      </c>
      <c r="F335" s="48">
        <v>110</v>
      </c>
      <c r="G335" s="43">
        <v>10181.6</v>
      </c>
    </row>
    <row r="336" spans="1:7" ht="31.5">
      <c r="A336" s="103" t="s">
        <v>341</v>
      </c>
      <c r="B336" s="45"/>
      <c r="C336" s="45" t="s">
        <v>237</v>
      </c>
      <c r="D336" s="45" t="s">
        <v>264</v>
      </c>
      <c r="E336" s="95" t="s">
        <v>449</v>
      </c>
      <c r="F336" s="48">
        <v>200</v>
      </c>
      <c r="G336" s="43">
        <f>SUM(G337)</f>
        <v>7051.1</v>
      </c>
    </row>
    <row r="337" spans="1:7" ht="31.5">
      <c r="A337" s="103" t="s">
        <v>238</v>
      </c>
      <c r="B337" s="45"/>
      <c r="C337" s="45" t="s">
        <v>237</v>
      </c>
      <c r="D337" s="45" t="s">
        <v>264</v>
      </c>
      <c r="E337" s="95" t="s">
        <v>449</v>
      </c>
      <c r="F337" s="48">
        <v>240</v>
      </c>
      <c r="G337" s="43">
        <v>7051.1</v>
      </c>
    </row>
    <row r="338" spans="1:7" s="96" customFormat="1" ht="15.75">
      <c r="A338" s="19" t="s">
        <v>239</v>
      </c>
      <c r="B338" s="45"/>
      <c r="C338" s="45" t="s">
        <v>237</v>
      </c>
      <c r="D338" s="45" t="s">
        <v>264</v>
      </c>
      <c r="E338" s="95" t="s">
        <v>449</v>
      </c>
      <c r="F338" s="48">
        <v>800</v>
      </c>
      <c r="G338" s="43">
        <f>SUM(G339)</f>
        <v>205</v>
      </c>
    </row>
    <row r="339" spans="1:7" s="96" customFormat="1" ht="15.75">
      <c r="A339" s="19" t="s">
        <v>240</v>
      </c>
      <c r="B339" s="45"/>
      <c r="C339" s="45" t="s">
        <v>237</v>
      </c>
      <c r="D339" s="45" t="s">
        <v>264</v>
      </c>
      <c r="E339" s="95" t="s">
        <v>449</v>
      </c>
      <c r="F339" s="48">
        <v>850</v>
      </c>
      <c r="G339" s="43">
        <v>205</v>
      </c>
    </row>
    <row r="340" spans="1:7" ht="15.75">
      <c r="A340" s="6" t="s">
        <v>441</v>
      </c>
      <c r="B340" s="45"/>
      <c r="C340" s="45" t="s">
        <v>237</v>
      </c>
      <c r="D340" s="45" t="s">
        <v>264</v>
      </c>
      <c r="E340" s="95" t="s">
        <v>450</v>
      </c>
      <c r="F340" s="22"/>
      <c r="G340" s="43">
        <f>SUM(G341,G357,G361)</f>
        <v>49516.21</v>
      </c>
    </row>
    <row r="341" spans="1:7" s="96" customFormat="1" ht="31.5">
      <c r="A341" s="103" t="s">
        <v>638</v>
      </c>
      <c r="B341" s="45"/>
      <c r="C341" s="45" t="s">
        <v>237</v>
      </c>
      <c r="D341" s="45" t="s">
        <v>264</v>
      </c>
      <c r="E341" s="95" t="s">
        <v>451</v>
      </c>
      <c r="F341" s="22"/>
      <c r="G341" s="43">
        <f>SUM(G342,G345,G348,G351,G354)</f>
        <v>31200.920000000002</v>
      </c>
    </row>
    <row r="342" spans="1:7" s="96" customFormat="1" ht="15.75">
      <c r="A342" s="2" t="s">
        <v>642</v>
      </c>
      <c r="C342" s="45" t="s">
        <v>237</v>
      </c>
      <c r="D342" s="45" t="s">
        <v>264</v>
      </c>
      <c r="E342" s="129" t="s">
        <v>643</v>
      </c>
      <c r="F342" s="48"/>
      <c r="G342" s="43">
        <f>SUM(G343)</f>
        <v>1000</v>
      </c>
    </row>
    <row r="343" spans="1:7" s="96" customFormat="1" ht="31.5">
      <c r="A343" s="103" t="s">
        <v>341</v>
      </c>
      <c r="C343" s="45" t="s">
        <v>237</v>
      </c>
      <c r="D343" s="45" t="s">
        <v>264</v>
      </c>
      <c r="E343" s="95" t="s">
        <v>643</v>
      </c>
      <c r="F343" s="48">
        <v>200</v>
      </c>
      <c r="G343" s="43">
        <f>SUM(G344)</f>
        <v>1000</v>
      </c>
    </row>
    <row r="344" spans="1:7" s="96" customFormat="1" ht="31.5">
      <c r="A344" s="103" t="s">
        <v>238</v>
      </c>
      <c r="C344" s="45" t="s">
        <v>237</v>
      </c>
      <c r="D344" s="45" t="s">
        <v>264</v>
      </c>
      <c r="E344" s="95" t="s">
        <v>643</v>
      </c>
      <c r="F344" s="48">
        <v>240</v>
      </c>
      <c r="G344" s="43">
        <v>1000</v>
      </c>
    </row>
    <row r="345" spans="1:7" s="96" customFormat="1" ht="47.25">
      <c r="A345" s="103" t="s">
        <v>775</v>
      </c>
      <c r="B345" s="45"/>
      <c r="C345" s="45" t="s">
        <v>237</v>
      </c>
      <c r="D345" s="45" t="s">
        <v>264</v>
      </c>
      <c r="E345" s="95" t="s">
        <v>671</v>
      </c>
      <c r="F345" s="22"/>
      <c r="G345" s="43">
        <f>SUM(G346)</f>
        <v>26752</v>
      </c>
    </row>
    <row r="346" spans="1:7" s="96" customFormat="1" ht="31.5">
      <c r="A346" s="103" t="s">
        <v>341</v>
      </c>
      <c r="C346" s="45" t="s">
        <v>237</v>
      </c>
      <c r="D346" s="45" t="s">
        <v>264</v>
      </c>
      <c r="E346" s="95" t="s">
        <v>671</v>
      </c>
      <c r="F346" s="48">
        <v>200</v>
      </c>
      <c r="G346" s="43">
        <f>SUM(G347)</f>
        <v>26752</v>
      </c>
    </row>
    <row r="347" spans="1:7" s="96" customFormat="1" ht="31.5">
      <c r="A347" s="103" t="s">
        <v>238</v>
      </c>
      <c r="C347" s="45" t="s">
        <v>237</v>
      </c>
      <c r="D347" s="45" t="s">
        <v>264</v>
      </c>
      <c r="E347" s="95" t="s">
        <v>671</v>
      </c>
      <c r="F347" s="48">
        <v>240</v>
      </c>
      <c r="G347" s="43">
        <v>26752</v>
      </c>
    </row>
    <row r="348" spans="1:7" s="96" customFormat="1" ht="47.25">
      <c r="A348" s="2" t="s">
        <v>777</v>
      </c>
      <c r="B348" s="45"/>
      <c r="C348" s="45" t="s">
        <v>237</v>
      </c>
      <c r="D348" s="45" t="s">
        <v>264</v>
      </c>
      <c r="E348" s="95" t="s">
        <v>526</v>
      </c>
      <c r="F348" s="48"/>
      <c r="G348" s="43">
        <f>SUM(G349)</f>
        <v>1670.66</v>
      </c>
    </row>
    <row r="349" spans="1:7" ht="31.5">
      <c r="A349" s="103" t="s">
        <v>341</v>
      </c>
      <c r="C349" s="45" t="s">
        <v>237</v>
      </c>
      <c r="D349" s="45" t="s">
        <v>264</v>
      </c>
      <c r="E349" s="95" t="s">
        <v>526</v>
      </c>
      <c r="F349" s="48">
        <v>200</v>
      </c>
      <c r="G349" s="43">
        <f>SUM(G350)</f>
        <v>1670.66</v>
      </c>
    </row>
    <row r="350" spans="1:7" ht="31.5">
      <c r="A350" s="103" t="s">
        <v>238</v>
      </c>
      <c r="C350" s="45" t="s">
        <v>237</v>
      </c>
      <c r="D350" s="45" t="s">
        <v>264</v>
      </c>
      <c r="E350" s="95" t="s">
        <v>526</v>
      </c>
      <c r="F350" s="48">
        <v>240</v>
      </c>
      <c r="G350" s="43">
        <v>1670.66</v>
      </c>
    </row>
    <row r="351" spans="1:7" s="96" customFormat="1" ht="126">
      <c r="A351" s="121" t="s">
        <v>800</v>
      </c>
      <c r="C351" s="45" t="s">
        <v>237</v>
      </c>
      <c r="D351" s="45" t="s">
        <v>264</v>
      </c>
      <c r="E351" s="129" t="s">
        <v>799</v>
      </c>
      <c r="F351" s="48"/>
      <c r="G351" s="43">
        <f>SUM(G352)</f>
        <v>178.29</v>
      </c>
    </row>
    <row r="352" spans="1:7" s="96" customFormat="1" ht="31.5">
      <c r="A352" s="103" t="s">
        <v>341</v>
      </c>
      <c r="C352" s="45" t="s">
        <v>237</v>
      </c>
      <c r="D352" s="45" t="s">
        <v>264</v>
      </c>
      <c r="E352" s="129" t="s">
        <v>799</v>
      </c>
      <c r="F352" s="48">
        <v>200</v>
      </c>
      <c r="G352" s="43">
        <f>SUM(G353)</f>
        <v>178.29</v>
      </c>
    </row>
    <row r="353" spans="1:7" s="96" customFormat="1" ht="31.5">
      <c r="A353" s="103" t="s">
        <v>238</v>
      </c>
      <c r="C353" s="45" t="s">
        <v>237</v>
      </c>
      <c r="D353" s="45" t="s">
        <v>264</v>
      </c>
      <c r="E353" s="129" t="s">
        <v>799</v>
      </c>
      <c r="F353" s="48">
        <v>240</v>
      </c>
      <c r="G353" s="43">
        <v>178.29</v>
      </c>
    </row>
    <row r="354" spans="1:7" s="96" customFormat="1" ht="15.75">
      <c r="A354" s="103" t="s">
        <v>765</v>
      </c>
      <c r="C354" s="45" t="s">
        <v>237</v>
      </c>
      <c r="D354" s="45" t="s">
        <v>264</v>
      </c>
      <c r="E354" s="95" t="s">
        <v>766</v>
      </c>
      <c r="F354" s="48"/>
      <c r="G354" s="107">
        <f>SUM(G355)</f>
        <v>1599.97</v>
      </c>
    </row>
    <row r="355" spans="1:7" s="96" customFormat="1" ht="31.5">
      <c r="A355" s="103" t="s">
        <v>341</v>
      </c>
      <c r="C355" s="45" t="s">
        <v>237</v>
      </c>
      <c r="D355" s="45" t="s">
        <v>264</v>
      </c>
      <c r="E355" s="95" t="s">
        <v>766</v>
      </c>
      <c r="F355" s="48">
        <v>200</v>
      </c>
      <c r="G355" s="43">
        <f>SUM(G356)</f>
        <v>1599.97</v>
      </c>
    </row>
    <row r="356" spans="1:7" s="96" customFormat="1" ht="31.5">
      <c r="A356" s="103" t="s">
        <v>238</v>
      </c>
      <c r="C356" s="45" t="s">
        <v>237</v>
      </c>
      <c r="D356" s="45" t="s">
        <v>264</v>
      </c>
      <c r="E356" s="95" t="s">
        <v>766</v>
      </c>
      <c r="F356" s="48">
        <v>240</v>
      </c>
      <c r="G356" s="43">
        <v>1599.97</v>
      </c>
    </row>
    <row r="357" spans="1:7" s="96" customFormat="1" ht="15.75">
      <c r="A357" s="103" t="s">
        <v>755</v>
      </c>
      <c r="C357" s="45" t="s">
        <v>237</v>
      </c>
      <c r="D357" s="45" t="s">
        <v>264</v>
      </c>
      <c r="E357" s="8" t="s">
        <v>727</v>
      </c>
      <c r="F357" s="48"/>
      <c r="G357" s="43">
        <f>SUM(G358)</f>
        <v>12000</v>
      </c>
    </row>
    <row r="358" spans="1:7" s="96" customFormat="1" ht="15.75">
      <c r="A358" s="103" t="s">
        <v>726</v>
      </c>
      <c r="C358" s="45" t="s">
        <v>237</v>
      </c>
      <c r="D358" s="45" t="s">
        <v>264</v>
      </c>
      <c r="E358" s="8" t="s">
        <v>756</v>
      </c>
      <c r="F358" s="48"/>
      <c r="G358" s="43">
        <f>SUM(G359)</f>
        <v>12000</v>
      </c>
    </row>
    <row r="359" spans="1:7" s="96" customFormat="1" ht="31.5">
      <c r="A359" s="103" t="s">
        <v>341</v>
      </c>
      <c r="C359" s="45" t="s">
        <v>237</v>
      </c>
      <c r="D359" s="45" t="s">
        <v>264</v>
      </c>
      <c r="E359" s="8" t="s">
        <v>756</v>
      </c>
      <c r="F359" s="48">
        <v>200</v>
      </c>
      <c r="G359" s="43">
        <f>SUM(G360)</f>
        <v>12000</v>
      </c>
    </row>
    <row r="360" spans="1:7" s="96" customFormat="1" ht="31.5">
      <c r="A360" s="103" t="s">
        <v>238</v>
      </c>
      <c r="C360" s="45" t="s">
        <v>237</v>
      </c>
      <c r="D360" s="45" t="s">
        <v>264</v>
      </c>
      <c r="E360" s="8" t="s">
        <v>756</v>
      </c>
      <c r="F360" s="48">
        <v>240</v>
      </c>
      <c r="G360" s="43">
        <v>12000</v>
      </c>
    </row>
    <row r="361" spans="1:7" s="96" customFormat="1" ht="31.5">
      <c r="A361" s="103" t="s">
        <v>639</v>
      </c>
      <c r="B361" s="45"/>
      <c r="C361" s="45" t="s">
        <v>237</v>
      </c>
      <c r="D361" s="45" t="s">
        <v>264</v>
      </c>
      <c r="E361" s="8" t="s">
        <v>640</v>
      </c>
      <c r="F361" s="48"/>
      <c r="G361" s="43">
        <f>SUM(G362,G365,G368)</f>
        <v>6315.29</v>
      </c>
    </row>
    <row r="362" spans="1:7" s="96" customFormat="1" ht="47.25">
      <c r="A362" s="103" t="s">
        <v>270</v>
      </c>
      <c r="B362" s="45"/>
      <c r="C362" s="45" t="s">
        <v>237</v>
      </c>
      <c r="D362" s="45" t="s">
        <v>264</v>
      </c>
      <c r="E362" s="8" t="s">
        <v>641</v>
      </c>
      <c r="F362" s="48"/>
      <c r="G362" s="43">
        <f>SUM(G363)</f>
        <v>5486.75</v>
      </c>
    </row>
    <row r="363" spans="1:7" s="96" customFormat="1" ht="31.5">
      <c r="A363" s="103" t="s">
        <v>341</v>
      </c>
      <c r="B363" s="45"/>
      <c r="C363" s="45" t="s">
        <v>237</v>
      </c>
      <c r="D363" s="45" t="s">
        <v>264</v>
      </c>
      <c r="E363" s="8" t="s">
        <v>641</v>
      </c>
      <c r="F363" s="48">
        <v>200</v>
      </c>
      <c r="G363" s="43">
        <f>SUM(G364)</f>
        <v>5486.75</v>
      </c>
    </row>
    <row r="364" spans="1:7" s="96" customFormat="1" ht="31.5">
      <c r="A364" s="103" t="s">
        <v>238</v>
      </c>
      <c r="B364" s="45"/>
      <c r="C364" s="45" t="s">
        <v>237</v>
      </c>
      <c r="D364" s="45" t="s">
        <v>264</v>
      </c>
      <c r="E364" s="8" t="s">
        <v>641</v>
      </c>
      <c r="F364" s="48">
        <v>240</v>
      </c>
      <c r="G364" s="43">
        <v>5486.75</v>
      </c>
    </row>
    <row r="365" spans="1:7" s="96" customFormat="1" ht="15.75">
      <c r="A365" s="103" t="s">
        <v>803</v>
      </c>
      <c r="B365" s="45"/>
      <c r="C365" s="45" t="s">
        <v>237</v>
      </c>
      <c r="D365" s="45" t="s">
        <v>264</v>
      </c>
      <c r="E365" s="8" t="s">
        <v>804</v>
      </c>
      <c r="F365" s="48"/>
      <c r="G365" s="43">
        <f>SUM(G366)</f>
        <v>397.79</v>
      </c>
    </row>
    <row r="366" spans="1:7" s="96" customFormat="1" ht="31.5">
      <c r="A366" s="103" t="s">
        <v>341</v>
      </c>
      <c r="B366" s="45"/>
      <c r="C366" s="45" t="s">
        <v>237</v>
      </c>
      <c r="D366" s="45" t="s">
        <v>264</v>
      </c>
      <c r="E366" s="8" t="s">
        <v>804</v>
      </c>
      <c r="F366" s="48">
        <v>200</v>
      </c>
      <c r="G366" s="43">
        <f>SUM(G367)</f>
        <v>397.79</v>
      </c>
    </row>
    <row r="367" spans="1:7" s="96" customFormat="1" ht="31.5">
      <c r="A367" s="103" t="s">
        <v>238</v>
      </c>
      <c r="B367" s="45"/>
      <c r="C367" s="45" t="s">
        <v>237</v>
      </c>
      <c r="D367" s="45" t="s">
        <v>264</v>
      </c>
      <c r="E367" s="8" t="s">
        <v>804</v>
      </c>
      <c r="F367" s="48">
        <v>240</v>
      </c>
      <c r="G367" s="43">
        <v>397.79</v>
      </c>
    </row>
    <row r="368" spans="1:7" s="96" customFormat="1" ht="47.25">
      <c r="A368" s="103" t="s">
        <v>808</v>
      </c>
      <c r="B368" s="45"/>
      <c r="C368" s="45" t="s">
        <v>237</v>
      </c>
      <c r="D368" s="45" t="s">
        <v>264</v>
      </c>
      <c r="E368" s="8" t="s">
        <v>807</v>
      </c>
      <c r="F368" s="48"/>
      <c r="G368" s="43">
        <f>SUM(G369)</f>
        <v>430.75</v>
      </c>
    </row>
    <row r="369" spans="1:9" s="96" customFormat="1" ht="31.5">
      <c r="A369" s="103" t="s">
        <v>341</v>
      </c>
      <c r="B369" s="45"/>
      <c r="C369" s="45" t="s">
        <v>237</v>
      </c>
      <c r="D369" s="45" t="s">
        <v>264</v>
      </c>
      <c r="E369" s="8" t="s">
        <v>807</v>
      </c>
      <c r="F369" s="48">
        <v>200</v>
      </c>
      <c r="G369" s="43">
        <f>SUM(G370)</f>
        <v>430.75</v>
      </c>
    </row>
    <row r="370" spans="1:9" s="96" customFormat="1" ht="31.5">
      <c r="A370" s="103" t="s">
        <v>238</v>
      </c>
      <c r="B370" s="45"/>
      <c r="C370" s="45" t="s">
        <v>237</v>
      </c>
      <c r="D370" s="45" t="s">
        <v>264</v>
      </c>
      <c r="E370" s="8" t="s">
        <v>807</v>
      </c>
      <c r="F370" s="48">
        <v>240</v>
      </c>
      <c r="G370" s="43">
        <v>430.75</v>
      </c>
    </row>
    <row r="371" spans="1:9" s="96" customFormat="1" ht="47.25">
      <c r="A371" s="119" t="s">
        <v>674</v>
      </c>
      <c r="B371" s="45"/>
      <c r="C371" s="45" t="s">
        <v>237</v>
      </c>
      <c r="D371" s="45" t="s">
        <v>264</v>
      </c>
      <c r="E371" s="95" t="s">
        <v>49</v>
      </c>
      <c r="F371" s="48"/>
      <c r="G371" s="43">
        <f>SUM(G372)</f>
        <v>5441.85</v>
      </c>
    </row>
    <row r="372" spans="1:9" s="96" customFormat="1" ht="15.75">
      <c r="A372" s="114" t="s">
        <v>732</v>
      </c>
      <c r="B372" s="45"/>
      <c r="C372" s="45" t="s">
        <v>237</v>
      </c>
      <c r="D372" s="45" t="s">
        <v>264</v>
      </c>
      <c r="E372" s="95" t="s">
        <v>728</v>
      </c>
      <c r="F372" s="48"/>
      <c r="G372" s="43">
        <f>SUM(G373)</f>
        <v>5441.85</v>
      </c>
    </row>
    <row r="373" spans="1:9" s="96" customFormat="1" ht="31.5">
      <c r="A373" s="114" t="s">
        <v>752</v>
      </c>
      <c r="B373" s="45"/>
      <c r="C373" s="45" t="s">
        <v>237</v>
      </c>
      <c r="D373" s="45" t="s">
        <v>264</v>
      </c>
      <c r="E373" s="95" t="s">
        <v>729</v>
      </c>
      <c r="F373" s="48"/>
      <c r="G373" s="43">
        <f>SUM(G374)</f>
        <v>5441.85</v>
      </c>
    </row>
    <row r="374" spans="1:9" s="96" customFormat="1" ht="63">
      <c r="A374" s="120" t="s">
        <v>740</v>
      </c>
      <c r="B374" s="45"/>
      <c r="C374" s="45" t="s">
        <v>237</v>
      </c>
      <c r="D374" s="45" t="s">
        <v>264</v>
      </c>
      <c r="E374" s="95" t="s">
        <v>762</v>
      </c>
      <c r="F374" s="48"/>
      <c r="G374" s="43">
        <f>SUM(G375)</f>
        <v>5441.85</v>
      </c>
    </row>
    <row r="375" spans="1:9" s="96" customFormat="1" ht="31.5">
      <c r="A375" s="121" t="s">
        <v>341</v>
      </c>
      <c r="B375" s="45"/>
      <c r="C375" s="45" t="s">
        <v>237</v>
      </c>
      <c r="D375" s="45" t="s">
        <v>264</v>
      </c>
      <c r="E375" s="95" t="s">
        <v>762</v>
      </c>
      <c r="F375" s="48">
        <v>200</v>
      </c>
      <c r="G375" s="43">
        <f>SUM(G376)</f>
        <v>5441.85</v>
      </c>
    </row>
    <row r="376" spans="1:9" s="96" customFormat="1" ht="31.5">
      <c r="A376" s="121" t="s">
        <v>238</v>
      </c>
      <c r="B376" s="45"/>
      <c r="C376" s="45" t="s">
        <v>237</v>
      </c>
      <c r="D376" s="45" t="s">
        <v>264</v>
      </c>
      <c r="E376" s="95" t="s">
        <v>762</v>
      </c>
      <c r="F376" s="48">
        <v>240</v>
      </c>
      <c r="G376" s="43">
        <v>5441.85</v>
      </c>
    </row>
    <row r="377" spans="1:9" ht="31.5">
      <c r="A377" s="6" t="s">
        <v>349</v>
      </c>
      <c r="B377" s="45"/>
      <c r="C377" s="45" t="s">
        <v>237</v>
      </c>
      <c r="D377" s="45" t="s">
        <v>264</v>
      </c>
      <c r="E377" s="8" t="s">
        <v>52</v>
      </c>
      <c r="F377" s="51"/>
      <c r="G377" s="43">
        <f>SUM(G378)</f>
        <v>500</v>
      </c>
    </row>
    <row r="378" spans="1:9" ht="15.75">
      <c r="A378" s="6" t="s">
        <v>5</v>
      </c>
      <c r="B378" s="45"/>
      <c r="C378" s="45" t="s">
        <v>237</v>
      </c>
      <c r="D378" s="45" t="s">
        <v>264</v>
      </c>
      <c r="E378" s="5" t="s">
        <v>55</v>
      </c>
      <c r="F378" s="51"/>
      <c r="G378" s="43">
        <f>SUM(G379)</f>
        <v>500</v>
      </c>
    </row>
    <row r="379" spans="1:9" ht="63">
      <c r="A379" s="3" t="s">
        <v>575</v>
      </c>
      <c r="B379" s="45"/>
      <c r="C379" s="45" t="s">
        <v>237</v>
      </c>
      <c r="D379" s="45" t="s">
        <v>264</v>
      </c>
      <c r="E379" s="5" t="s">
        <v>101</v>
      </c>
      <c r="F379" s="51"/>
      <c r="G379" s="43">
        <f>SUM(G380)</f>
        <v>500</v>
      </c>
    </row>
    <row r="380" spans="1:9" ht="15.75">
      <c r="A380" s="6" t="s">
        <v>210</v>
      </c>
      <c r="B380" s="45"/>
      <c r="C380" s="45" t="s">
        <v>237</v>
      </c>
      <c r="D380" s="45" t="s">
        <v>264</v>
      </c>
      <c r="E380" s="5" t="s">
        <v>211</v>
      </c>
      <c r="F380" s="51"/>
      <c r="G380" s="43">
        <f>SUM(G381)</f>
        <v>500</v>
      </c>
    </row>
    <row r="381" spans="1:9" ht="31.5">
      <c r="A381" s="14" t="s">
        <v>341</v>
      </c>
      <c r="B381" s="45"/>
      <c r="C381" s="45" t="s">
        <v>237</v>
      </c>
      <c r="D381" s="45" t="s">
        <v>264</v>
      </c>
      <c r="E381" s="5" t="s">
        <v>211</v>
      </c>
      <c r="F381" s="48">
        <v>200</v>
      </c>
      <c r="G381" s="43">
        <f>SUM(G382)</f>
        <v>500</v>
      </c>
    </row>
    <row r="382" spans="1:9" ht="31.5">
      <c r="A382" s="14" t="s">
        <v>238</v>
      </c>
      <c r="B382" s="45"/>
      <c r="C382" s="45" t="s">
        <v>237</v>
      </c>
      <c r="D382" s="45" t="s">
        <v>264</v>
      </c>
      <c r="E382" s="5" t="s">
        <v>211</v>
      </c>
      <c r="F382" s="48">
        <v>240</v>
      </c>
      <c r="G382" s="43">
        <v>500</v>
      </c>
    </row>
    <row r="383" spans="1:9" ht="15.75">
      <c r="A383" s="103" t="s">
        <v>352</v>
      </c>
      <c r="B383" s="45"/>
      <c r="C383" s="45" t="s">
        <v>237</v>
      </c>
      <c r="D383" s="45">
        <v>10</v>
      </c>
      <c r="E383" s="5"/>
      <c r="F383" s="48"/>
      <c r="G383" s="43">
        <f>SUM(G384)</f>
        <v>16225.449999999999</v>
      </c>
    </row>
    <row r="384" spans="1:9" ht="31.5">
      <c r="A384" s="6" t="s">
        <v>532</v>
      </c>
      <c r="B384" s="45"/>
      <c r="C384" s="45" t="s">
        <v>237</v>
      </c>
      <c r="D384" s="45">
        <v>10</v>
      </c>
      <c r="E384" s="8" t="s">
        <v>215</v>
      </c>
      <c r="F384" s="48"/>
      <c r="G384" s="43">
        <f>SUM(G385,G408)</f>
        <v>16225.449999999999</v>
      </c>
      <c r="I384" s="90"/>
    </row>
    <row r="385" spans="1:7" ht="63">
      <c r="A385" s="6" t="s">
        <v>533</v>
      </c>
      <c r="B385" s="45"/>
      <c r="C385" s="45" t="s">
        <v>237</v>
      </c>
      <c r="D385" s="45">
        <v>10</v>
      </c>
      <c r="E385" s="95" t="s">
        <v>534</v>
      </c>
      <c r="F385" s="48"/>
      <c r="G385" s="43">
        <f>SUM(G386,G390,G394,G398,)</f>
        <v>14625.449999999999</v>
      </c>
    </row>
    <row r="386" spans="1:7" ht="63">
      <c r="A386" s="1" t="s">
        <v>847</v>
      </c>
      <c r="B386" s="102"/>
      <c r="C386" s="45" t="s">
        <v>237</v>
      </c>
      <c r="D386" s="45">
        <v>10</v>
      </c>
      <c r="E386" s="95" t="s">
        <v>535</v>
      </c>
      <c r="F386" s="48"/>
      <c r="G386" s="43">
        <f>SUM(G387,)</f>
        <v>9590.5499999999993</v>
      </c>
    </row>
    <row r="387" spans="1:7" ht="31.5">
      <c r="A387" s="1" t="s">
        <v>184</v>
      </c>
      <c r="B387" s="45"/>
      <c r="C387" s="45" t="s">
        <v>237</v>
      </c>
      <c r="D387" s="45">
        <v>10</v>
      </c>
      <c r="E387" s="95" t="s">
        <v>536</v>
      </c>
      <c r="F387" s="48"/>
      <c r="G387" s="43">
        <f>SUM(G388)</f>
        <v>9590.5499999999993</v>
      </c>
    </row>
    <row r="388" spans="1:7" ht="31.5">
      <c r="A388" s="14" t="s">
        <v>341</v>
      </c>
      <c r="B388" s="45"/>
      <c r="C388" s="45" t="s">
        <v>237</v>
      </c>
      <c r="D388" s="45">
        <v>10</v>
      </c>
      <c r="E388" s="95" t="s">
        <v>536</v>
      </c>
      <c r="F388" s="48">
        <v>200</v>
      </c>
      <c r="G388" s="43">
        <f>SUM(G389)</f>
        <v>9590.5499999999993</v>
      </c>
    </row>
    <row r="389" spans="1:7" ht="31.5">
      <c r="A389" s="14" t="s">
        <v>238</v>
      </c>
      <c r="B389" s="45"/>
      <c r="C389" s="45" t="s">
        <v>237</v>
      </c>
      <c r="D389" s="45">
        <v>10</v>
      </c>
      <c r="E389" s="95" t="s">
        <v>536</v>
      </c>
      <c r="F389" s="48">
        <v>240</v>
      </c>
      <c r="G389" s="107">
        <v>9590.5499999999993</v>
      </c>
    </row>
    <row r="390" spans="1:7" ht="63">
      <c r="A390" s="1" t="s">
        <v>848</v>
      </c>
      <c r="B390" s="95"/>
      <c r="C390" s="45" t="s">
        <v>237</v>
      </c>
      <c r="D390" s="45">
        <v>10</v>
      </c>
      <c r="E390" s="95" t="s">
        <v>537</v>
      </c>
      <c r="F390" s="48"/>
      <c r="G390" s="43">
        <f>SUM(G391)</f>
        <v>2565</v>
      </c>
    </row>
    <row r="391" spans="1:7" ht="31.5">
      <c r="A391" s="1" t="s">
        <v>184</v>
      </c>
      <c r="B391" s="45"/>
      <c r="C391" s="45" t="s">
        <v>237</v>
      </c>
      <c r="D391" s="45">
        <v>10</v>
      </c>
      <c r="E391" s="95" t="s">
        <v>538</v>
      </c>
      <c r="F391" s="48"/>
      <c r="G391" s="43">
        <f>SUM(G392)</f>
        <v>2565</v>
      </c>
    </row>
    <row r="392" spans="1:7" ht="31.5">
      <c r="A392" s="14" t="s">
        <v>341</v>
      </c>
      <c r="B392" s="45"/>
      <c r="C392" s="45" t="s">
        <v>237</v>
      </c>
      <c r="D392" s="45">
        <v>10</v>
      </c>
      <c r="E392" s="95" t="s">
        <v>538</v>
      </c>
      <c r="F392" s="48">
        <v>200</v>
      </c>
      <c r="G392" s="43">
        <f>SUM(G393)</f>
        <v>2565</v>
      </c>
    </row>
    <row r="393" spans="1:7" ht="31.5">
      <c r="A393" s="14" t="s">
        <v>238</v>
      </c>
      <c r="B393" s="45"/>
      <c r="C393" s="45" t="s">
        <v>237</v>
      </c>
      <c r="D393" s="45">
        <v>10</v>
      </c>
      <c r="E393" s="95" t="s">
        <v>538</v>
      </c>
      <c r="F393" s="48">
        <v>240</v>
      </c>
      <c r="G393" s="43">
        <v>2565</v>
      </c>
    </row>
    <row r="394" spans="1:7" ht="63">
      <c r="A394" s="1" t="s">
        <v>849</v>
      </c>
      <c r="B394" s="45"/>
      <c r="C394" s="45" t="s">
        <v>237</v>
      </c>
      <c r="D394" s="45">
        <v>10</v>
      </c>
      <c r="E394" s="95" t="s">
        <v>539</v>
      </c>
      <c r="F394" s="48"/>
      <c r="G394" s="43">
        <f>SUM(G395)</f>
        <v>800</v>
      </c>
    </row>
    <row r="395" spans="1:7" ht="31.5">
      <c r="A395" s="1" t="s">
        <v>184</v>
      </c>
      <c r="B395" s="45"/>
      <c r="C395" s="45" t="s">
        <v>237</v>
      </c>
      <c r="D395" s="45">
        <v>10</v>
      </c>
      <c r="E395" s="95" t="s">
        <v>540</v>
      </c>
      <c r="F395" s="48"/>
      <c r="G395" s="43">
        <f>SUM(G396)</f>
        <v>800</v>
      </c>
    </row>
    <row r="396" spans="1:7" ht="31.5">
      <c r="A396" s="14" t="s">
        <v>341</v>
      </c>
      <c r="B396" s="45"/>
      <c r="C396" s="45" t="s">
        <v>237</v>
      </c>
      <c r="D396" s="45">
        <v>10</v>
      </c>
      <c r="E396" s="95" t="s">
        <v>540</v>
      </c>
      <c r="F396" s="48">
        <v>200</v>
      </c>
      <c r="G396" s="43">
        <f>SUM(G397)</f>
        <v>800</v>
      </c>
    </row>
    <row r="397" spans="1:7" ht="31.5">
      <c r="A397" s="14" t="s">
        <v>238</v>
      </c>
      <c r="B397" s="45"/>
      <c r="C397" s="45" t="s">
        <v>237</v>
      </c>
      <c r="D397" s="45">
        <v>10</v>
      </c>
      <c r="E397" s="95" t="s">
        <v>540</v>
      </c>
      <c r="F397" s="48">
        <v>240</v>
      </c>
      <c r="G397" s="43">
        <v>800</v>
      </c>
    </row>
    <row r="398" spans="1:7" ht="63">
      <c r="A398" s="1" t="s">
        <v>850</v>
      </c>
      <c r="B398" s="45"/>
      <c r="C398" s="45" t="s">
        <v>237</v>
      </c>
      <c r="D398" s="45">
        <v>10</v>
      </c>
      <c r="E398" s="95" t="s">
        <v>541</v>
      </c>
      <c r="F398" s="48"/>
      <c r="G398" s="43">
        <f>SUM(G399,G402,G405)</f>
        <v>1669.9</v>
      </c>
    </row>
    <row r="399" spans="1:7" ht="31.5">
      <c r="A399" s="1" t="s">
        <v>184</v>
      </c>
      <c r="B399" s="45"/>
      <c r="C399" s="45" t="s">
        <v>237</v>
      </c>
      <c r="D399" s="45">
        <v>10</v>
      </c>
      <c r="E399" s="95" t="s">
        <v>542</v>
      </c>
      <c r="F399" s="48"/>
      <c r="G399" s="43">
        <f>SUM(G400)</f>
        <v>1004.9</v>
      </c>
    </row>
    <row r="400" spans="1:7" ht="31.5">
      <c r="A400" s="14" t="s">
        <v>341</v>
      </c>
      <c r="B400" s="45"/>
      <c r="C400" s="45" t="s">
        <v>237</v>
      </c>
      <c r="D400" s="45">
        <v>10</v>
      </c>
      <c r="E400" s="95" t="s">
        <v>542</v>
      </c>
      <c r="F400" s="48">
        <v>200</v>
      </c>
      <c r="G400" s="43">
        <f>SUM(G401)</f>
        <v>1004.9</v>
      </c>
    </row>
    <row r="401" spans="1:7" ht="31.5">
      <c r="A401" s="14" t="s">
        <v>238</v>
      </c>
      <c r="B401" s="45"/>
      <c r="C401" s="45" t="s">
        <v>237</v>
      </c>
      <c r="D401" s="45">
        <v>10</v>
      </c>
      <c r="E401" s="95" t="s">
        <v>542</v>
      </c>
      <c r="F401" s="48">
        <v>240</v>
      </c>
      <c r="G401" s="43">
        <v>1004.9</v>
      </c>
    </row>
    <row r="402" spans="1:7" s="96" customFormat="1" ht="31.5">
      <c r="A402" s="103" t="s">
        <v>833</v>
      </c>
      <c r="B402" s="45"/>
      <c r="C402" s="45" t="s">
        <v>237</v>
      </c>
      <c r="D402" s="45">
        <v>10</v>
      </c>
      <c r="E402" s="95" t="s">
        <v>834</v>
      </c>
      <c r="F402" s="48"/>
      <c r="G402" s="43">
        <f>SUM(G403)</f>
        <v>493</v>
      </c>
    </row>
    <row r="403" spans="1:7" s="96" customFormat="1" ht="31.5">
      <c r="A403" s="103" t="s">
        <v>341</v>
      </c>
      <c r="B403" s="45"/>
      <c r="C403" s="45" t="s">
        <v>237</v>
      </c>
      <c r="D403" s="45">
        <v>10</v>
      </c>
      <c r="E403" s="95" t="s">
        <v>834</v>
      </c>
      <c r="F403" s="48">
        <v>200</v>
      </c>
      <c r="G403" s="43">
        <f>SUM(G404)</f>
        <v>493</v>
      </c>
    </row>
    <row r="404" spans="1:7" s="96" customFormat="1" ht="31.5">
      <c r="A404" s="103" t="s">
        <v>238</v>
      </c>
      <c r="B404" s="45"/>
      <c r="C404" s="45" t="s">
        <v>237</v>
      </c>
      <c r="D404" s="45">
        <v>10</v>
      </c>
      <c r="E404" s="95" t="s">
        <v>834</v>
      </c>
      <c r="F404" s="48">
        <v>240</v>
      </c>
      <c r="G404" s="43">
        <v>493</v>
      </c>
    </row>
    <row r="405" spans="1:7" s="96" customFormat="1" ht="227.25" customHeight="1">
      <c r="A405" s="132" t="s">
        <v>822</v>
      </c>
      <c r="B405" s="45"/>
      <c r="C405" s="45" t="s">
        <v>237</v>
      </c>
      <c r="D405" s="45">
        <v>10</v>
      </c>
      <c r="E405" s="95" t="s">
        <v>815</v>
      </c>
      <c r="F405" s="48"/>
      <c r="G405" s="43">
        <f>SUM(G406)</f>
        <v>172</v>
      </c>
    </row>
    <row r="406" spans="1:7" s="96" customFormat="1" ht="49.5" customHeight="1">
      <c r="A406" s="103" t="s">
        <v>341</v>
      </c>
      <c r="B406" s="45"/>
      <c r="C406" s="45" t="s">
        <v>237</v>
      </c>
      <c r="D406" s="45">
        <v>10</v>
      </c>
      <c r="E406" s="95" t="s">
        <v>815</v>
      </c>
      <c r="F406" s="48">
        <v>200</v>
      </c>
      <c r="G406" s="43">
        <f>SUM(G407)</f>
        <v>172</v>
      </c>
    </row>
    <row r="407" spans="1:7" s="96" customFormat="1" ht="42.75" customHeight="1">
      <c r="A407" s="103" t="s">
        <v>238</v>
      </c>
      <c r="B407" s="45"/>
      <c r="C407" s="45" t="s">
        <v>237</v>
      </c>
      <c r="D407" s="45">
        <v>10</v>
      </c>
      <c r="E407" s="95" t="s">
        <v>815</v>
      </c>
      <c r="F407" s="48">
        <v>240</v>
      </c>
      <c r="G407" s="43">
        <v>172</v>
      </c>
    </row>
    <row r="408" spans="1:7" s="96" customFormat="1" ht="87" customHeight="1">
      <c r="A408" s="6" t="s">
        <v>543</v>
      </c>
      <c r="B408" s="45"/>
      <c r="C408" s="45" t="s">
        <v>237</v>
      </c>
      <c r="D408" s="45">
        <v>10</v>
      </c>
      <c r="E408" s="95" t="s">
        <v>544</v>
      </c>
      <c r="F408" s="22"/>
      <c r="G408" s="43">
        <f>SUM(G409)</f>
        <v>1600</v>
      </c>
    </row>
    <row r="409" spans="1:7" s="96" customFormat="1" ht="75" customHeight="1">
      <c r="A409" s="17" t="s">
        <v>661</v>
      </c>
      <c r="B409" s="45"/>
      <c r="C409" s="45" t="s">
        <v>237</v>
      </c>
      <c r="D409" s="45">
        <v>10</v>
      </c>
      <c r="E409" s="95" t="s">
        <v>662</v>
      </c>
      <c r="F409" s="51"/>
      <c r="G409" s="43">
        <f>SUM(G410,G414)</f>
        <v>1600</v>
      </c>
    </row>
    <row r="410" spans="1:7" s="96" customFormat="1" ht="110.25">
      <c r="A410" s="125" t="s">
        <v>760</v>
      </c>
      <c r="B410" s="45"/>
      <c r="C410" s="45" t="s">
        <v>237</v>
      </c>
      <c r="D410" s="45">
        <v>10</v>
      </c>
      <c r="E410" s="95" t="s">
        <v>663</v>
      </c>
      <c r="F410" s="51"/>
      <c r="G410" s="43">
        <f>SUM(G411)</f>
        <v>1186</v>
      </c>
    </row>
    <row r="411" spans="1:7" s="96" customFormat="1" ht="42.75" customHeight="1">
      <c r="A411" s="17" t="s">
        <v>246</v>
      </c>
      <c r="B411" s="45"/>
      <c r="C411" s="45" t="s">
        <v>237</v>
      </c>
      <c r="D411" s="45">
        <v>10</v>
      </c>
      <c r="E411" s="95" t="s">
        <v>663</v>
      </c>
      <c r="F411" s="16">
        <v>600</v>
      </c>
      <c r="G411" s="43">
        <f>SUM(G412)</f>
        <v>1186</v>
      </c>
    </row>
    <row r="412" spans="1:7" s="96" customFormat="1" ht="22.5" customHeight="1">
      <c r="A412" s="17" t="s">
        <v>247</v>
      </c>
      <c r="B412" s="45"/>
      <c r="C412" s="45" t="s">
        <v>237</v>
      </c>
      <c r="D412" s="45">
        <v>10</v>
      </c>
      <c r="E412" s="95" t="s">
        <v>663</v>
      </c>
      <c r="F412" s="51">
        <v>610</v>
      </c>
      <c r="G412" s="43">
        <f>SUM(G413)</f>
        <v>1186</v>
      </c>
    </row>
    <row r="413" spans="1:7" s="96" customFormat="1" ht="27.75" customHeight="1">
      <c r="A413" s="17" t="s">
        <v>251</v>
      </c>
      <c r="B413" s="45"/>
      <c r="C413" s="45" t="s">
        <v>237</v>
      </c>
      <c r="D413" s="45">
        <v>10</v>
      </c>
      <c r="E413" s="95" t="s">
        <v>663</v>
      </c>
      <c r="F413" s="51">
        <v>612</v>
      </c>
      <c r="G413" s="43">
        <v>1186</v>
      </c>
    </row>
    <row r="414" spans="1:7" s="96" customFormat="1" ht="125.25" customHeight="1">
      <c r="A414" s="125" t="s">
        <v>761</v>
      </c>
      <c r="B414" s="45"/>
      <c r="C414" s="45" t="s">
        <v>237</v>
      </c>
      <c r="D414" s="45">
        <v>10</v>
      </c>
      <c r="E414" s="95" t="s">
        <v>664</v>
      </c>
      <c r="F414" s="51"/>
      <c r="G414" s="43">
        <f>SUM(G415)</f>
        <v>414</v>
      </c>
    </row>
    <row r="415" spans="1:7" s="96" customFormat="1" ht="38.25" customHeight="1">
      <c r="A415" s="17" t="s">
        <v>246</v>
      </c>
      <c r="B415" s="45"/>
      <c r="C415" s="45" t="s">
        <v>237</v>
      </c>
      <c r="D415" s="45">
        <v>10</v>
      </c>
      <c r="E415" s="95" t="s">
        <v>664</v>
      </c>
      <c r="F415" s="16">
        <v>600</v>
      </c>
      <c r="G415" s="43">
        <f>SUM(G416)</f>
        <v>414</v>
      </c>
    </row>
    <row r="416" spans="1:7" s="96" customFormat="1" ht="15.75">
      <c r="A416" s="17" t="s">
        <v>247</v>
      </c>
      <c r="B416" s="45"/>
      <c r="C416" s="45" t="s">
        <v>237</v>
      </c>
      <c r="D416" s="45">
        <v>10</v>
      </c>
      <c r="E416" s="95" t="s">
        <v>664</v>
      </c>
      <c r="F416" s="51">
        <v>610</v>
      </c>
      <c r="G416" s="43">
        <f>SUM(G417)</f>
        <v>414</v>
      </c>
    </row>
    <row r="417" spans="1:8" s="96" customFormat="1" ht="15.75">
      <c r="A417" s="17" t="s">
        <v>251</v>
      </c>
      <c r="B417" s="45"/>
      <c r="C417" s="45" t="s">
        <v>237</v>
      </c>
      <c r="D417" s="45">
        <v>10</v>
      </c>
      <c r="E417" s="95" t="s">
        <v>664</v>
      </c>
      <c r="F417" s="51">
        <v>612</v>
      </c>
      <c r="G417" s="43">
        <v>414</v>
      </c>
    </row>
    <row r="418" spans="1:8" ht="15.75">
      <c r="A418" s="59" t="s">
        <v>273</v>
      </c>
      <c r="B418" s="45"/>
      <c r="C418" s="45" t="s">
        <v>237</v>
      </c>
      <c r="D418" s="45">
        <v>12</v>
      </c>
      <c r="E418" s="46"/>
      <c r="F418" s="56"/>
      <c r="G418" s="43">
        <f>SUM(G419,G438)</f>
        <v>6655</v>
      </c>
    </row>
    <row r="419" spans="1:8" ht="31.5">
      <c r="A419" s="6" t="s">
        <v>343</v>
      </c>
      <c r="B419" s="48"/>
      <c r="C419" s="48" t="s">
        <v>237</v>
      </c>
      <c r="D419" s="48">
        <v>12</v>
      </c>
      <c r="E419" s="8" t="s">
        <v>26</v>
      </c>
      <c r="F419" s="51"/>
      <c r="G419" s="43">
        <f>SUM(G420,G433)</f>
        <v>6555</v>
      </c>
    </row>
    <row r="420" spans="1:8" ht="31.5">
      <c r="A420" s="6" t="s">
        <v>1</v>
      </c>
      <c r="B420" s="48"/>
      <c r="C420" s="48" t="s">
        <v>237</v>
      </c>
      <c r="D420" s="48">
        <v>12</v>
      </c>
      <c r="E420" s="5" t="s">
        <v>27</v>
      </c>
      <c r="F420" s="51"/>
      <c r="G420" s="43">
        <f>SUM(G421,G425,G429)</f>
        <v>6200</v>
      </c>
    </row>
    <row r="421" spans="1:8" s="96" customFormat="1" ht="31.5">
      <c r="A421" s="6" t="s">
        <v>839</v>
      </c>
      <c r="B421" s="48"/>
      <c r="C421" s="48" t="s">
        <v>237</v>
      </c>
      <c r="D421" s="48">
        <v>12</v>
      </c>
      <c r="E421" s="95" t="s">
        <v>840</v>
      </c>
      <c r="F421" s="51"/>
      <c r="G421" s="43">
        <f t="shared" ref="G421:G423" si="9">SUM(G422)</f>
        <v>200</v>
      </c>
    </row>
    <row r="422" spans="1:8" s="96" customFormat="1" ht="47.25">
      <c r="A422" s="6" t="s">
        <v>841</v>
      </c>
      <c r="B422" s="48"/>
      <c r="C422" s="48" t="s">
        <v>237</v>
      </c>
      <c r="D422" s="48">
        <v>12</v>
      </c>
      <c r="E422" s="95" t="s">
        <v>842</v>
      </c>
      <c r="F422" s="51"/>
      <c r="G422" s="43">
        <f t="shared" si="9"/>
        <v>200</v>
      </c>
    </row>
    <row r="423" spans="1:8" s="96" customFormat="1" ht="23.25" customHeight="1">
      <c r="A423" s="103" t="s">
        <v>239</v>
      </c>
      <c r="B423" s="48"/>
      <c r="C423" s="48" t="s">
        <v>237</v>
      </c>
      <c r="D423" s="48">
        <v>12</v>
      </c>
      <c r="E423" s="95" t="s">
        <v>842</v>
      </c>
      <c r="F423" s="48">
        <v>800</v>
      </c>
      <c r="G423" s="43">
        <f t="shared" si="9"/>
        <v>200</v>
      </c>
    </row>
    <row r="424" spans="1:8" s="96" customFormat="1" ht="53.25" customHeight="1">
      <c r="A424" s="13" t="s">
        <v>342</v>
      </c>
      <c r="B424" s="48"/>
      <c r="C424" s="48" t="s">
        <v>237</v>
      </c>
      <c r="D424" s="48">
        <v>12</v>
      </c>
      <c r="E424" s="95" t="s">
        <v>842</v>
      </c>
      <c r="F424" s="51">
        <v>810</v>
      </c>
      <c r="G424" s="43">
        <v>200</v>
      </c>
    </row>
    <row r="425" spans="1:8" ht="47.25">
      <c r="A425" s="6" t="s">
        <v>547</v>
      </c>
      <c r="B425" s="45"/>
      <c r="C425" s="45" t="s">
        <v>237</v>
      </c>
      <c r="D425" s="45">
        <v>12</v>
      </c>
      <c r="E425" s="5" t="s">
        <v>67</v>
      </c>
      <c r="F425" s="48"/>
      <c r="G425" s="43">
        <f>SUM(G426,)</f>
        <v>5800</v>
      </c>
    </row>
    <row r="426" spans="1:8" ht="47.25">
      <c r="A426" s="6" t="s">
        <v>208</v>
      </c>
      <c r="B426" s="45"/>
      <c r="C426" s="45" t="s">
        <v>237</v>
      </c>
      <c r="D426" s="45">
        <v>12</v>
      </c>
      <c r="E426" s="5" t="s">
        <v>157</v>
      </c>
      <c r="F426" s="48"/>
      <c r="G426" s="43">
        <f>SUM(G427)</f>
        <v>5800</v>
      </c>
    </row>
    <row r="427" spans="1:8" ht="15.75">
      <c r="A427" s="14" t="s">
        <v>239</v>
      </c>
      <c r="B427" s="48"/>
      <c r="C427" s="48" t="s">
        <v>237</v>
      </c>
      <c r="D427" s="48">
        <v>12</v>
      </c>
      <c r="E427" s="5" t="s">
        <v>157</v>
      </c>
      <c r="F427" s="48">
        <v>800</v>
      </c>
      <c r="G427" s="43">
        <f>SUM(G428)</f>
        <v>5800</v>
      </c>
    </row>
    <row r="428" spans="1:8" ht="47.25">
      <c r="A428" s="13" t="s">
        <v>342</v>
      </c>
      <c r="B428" s="48"/>
      <c r="C428" s="48" t="s">
        <v>237</v>
      </c>
      <c r="D428" s="48">
        <v>12</v>
      </c>
      <c r="E428" s="5" t="s">
        <v>157</v>
      </c>
      <c r="F428" s="51">
        <v>810</v>
      </c>
      <c r="G428" s="43">
        <v>5800</v>
      </c>
    </row>
    <row r="429" spans="1:8" ht="31.5">
      <c r="A429" s="6" t="s">
        <v>68</v>
      </c>
      <c r="B429" s="45"/>
      <c r="C429" s="45" t="s">
        <v>237</v>
      </c>
      <c r="D429" s="45">
        <v>12</v>
      </c>
      <c r="E429" s="5" t="s">
        <v>69</v>
      </c>
      <c r="F429" s="51"/>
      <c r="G429" s="43">
        <f>SUM(G430)</f>
        <v>200</v>
      </c>
    </row>
    <row r="430" spans="1:8" ht="63">
      <c r="A430" s="6" t="s">
        <v>70</v>
      </c>
      <c r="B430" s="45"/>
      <c r="C430" s="45" t="s">
        <v>237</v>
      </c>
      <c r="D430" s="45">
        <v>12</v>
      </c>
      <c r="E430" s="5" t="s">
        <v>158</v>
      </c>
      <c r="F430" s="51"/>
      <c r="G430" s="43">
        <f>SUM(G431)</f>
        <v>200</v>
      </c>
    </row>
    <row r="431" spans="1:8" ht="31.5">
      <c r="A431" s="14" t="s">
        <v>341</v>
      </c>
      <c r="B431" s="45"/>
      <c r="C431" s="45" t="s">
        <v>237</v>
      </c>
      <c r="D431" s="45">
        <v>12</v>
      </c>
      <c r="E431" s="5" t="s">
        <v>158</v>
      </c>
      <c r="F431" s="48">
        <v>200</v>
      </c>
      <c r="G431" s="43">
        <f>SUM(G432)</f>
        <v>200</v>
      </c>
      <c r="H431" s="60"/>
    </row>
    <row r="432" spans="1:8" ht="31.5">
      <c r="A432" s="14" t="s">
        <v>238</v>
      </c>
      <c r="B432" s="45"/>
      <c r="C432" s="45" t="s">
        <v>237</v>
      </c>
      <c r="D432" s="45">
        <v>12</v>
      </c>
      <c r="E432" s="5" t="s">
        <v>158</v>
      </c>
      <c r="F432" s="48">
        <v>240</v>
      </c>
      <c r="G432" s="43">
        <v>200</v>
      </c>
    </row>
    <row r="433" spans="1:7" ht="15.75">
      <c r="A433" s="13" t="s">
        <v>71</v>
      </c>
      <c r="B433" s="48"/>
      <c r="C433" s="48" t="s">
        <v>237</v>
      </c>
      <c r="D433" s="48">
        <v>12</v>
      </c>
      <c r="E433" s="5" t="s">
        <v>28</v>
      </c>
      <c r="F433" s="51"/>
      <c r="G433" s="43">
        <f>SUM(G434)</f>
        <v>355</v>
      </c>
    </row>
    <row r="434" spans="1:7" ht="31.5">
      <c r="A434" s="6" t="s">
        <v>168</v>
      </c>
      <c r="B434" s="48"/>
      <c r="C434" s="48" t="s">
        <v>237</v>
      </c>
      <c r="D434" s="48">
        <v>12</v>
      </c>
      <c r="E434" s="5" t="s">
        <v>73</v>
      </c>
      <c r="F434" s="51"/>
      <c r="G434" s="43">
        <f>SUM(G435)</f>
        <v>355</v>
      </c>
    </row>
    <row r="435" spans="1:7" ht="63">
      <c r="A435" s="6" t="s">
        <v>72</v>
      </c>
      <c r="B435" s="48"/>
      <c r="C435" s="48" t="s">
        <v>237</v>
      </c>
      <c r="D435" s="48">
        <v>12</v>
      </c>
      <c r="E435" s="5" t="s">
        <v>159</v>
      </c>
      <c r="F435" s="51"/>
      <c r="G435" s="43">
        <f>SUM(G436)</f>
        <v>355</v>
      </c>
    </row>
    <row r="436" spans="1:7" ht="31.5">
      <c r="A436" s="14" t="s">
        <v>341</v>
      </c>
      <c r="B436" s="48"/>
      <c r="C436" s="48" t="s">
        <v>237</v>
      </c>
      <c r="D436" s="48">
        <v>12</v>
      </c>
      <c r="E436" s="5" t="s">
        <v>159</v>
      </c>
      <c r="F436" s="51">
        <v>200</v>
      </c>
      <c r="G436" s="43">
        <f>SUM(G437)</f>
        <v>355</v>
      </c>
    </row>
    <row r="437" spans="1:7" ht="31.5">
      <c r="A437" s="14" t="s">
        <v>238</v>
      </c>
      <c r="B437" s="48"/>
      <c r="C437" s="48" t="s">
        <v>237</v>
      </c>
      <c r="D437" s="48">
        <v>12</v>
      </c>
      <c r="E437" s="5" t="s">
        <v>159</v>
      </c>
      <c r="F437" s="51">
        <v>240</v>
      </c>
      <c r="G437" s="43">
        <v>355</v>
      </c>
    </row>
    <row r="438" spans="1:7" ht="47.25">
      <c r="A438" s="6" t="s">
        <v>597</v>
      </c>
      <c r="B438" s="45"/>
      <c r="C438" s="48" t="s">
        <v>237</v>
      </c>
      <c r="D438" s="48">
        <v>12</v>
      </c>
      <c r="E438" s="8" t="s">
        <v>42</v>
      </c>
      <c r="F438" s="51"/>
      <c r="G438" s="43">
        <f>SUM(G439)</f>
        <v>100</v>
      </c>
    </row>
    <row r="439" spans="1:7" ht="31.5">
      <c r="A439" s="11" t="s">
        <v>633</v>
      </c>
      <c r="B439" s="45"/>
      <c r="C439" s="45" t="s">
        <v>237</v>
      </c>
      <c r="D439" s="45">
        <v>12</v>
      </c>
      <c r="E439" s="8" t="s">
        <v>46</v>
      </c>
      <c r="F439" s="22"/>
      <c r="G439" s="43">
        <f>SUM(G440)</f>
        <v>100</v>
      </c>
    </row>
    <row r="440" spans="1:7" ht="47.25">
      <c r="A440" s="11" t="s">
        <v>851</v>
      </c>
      <c r="B440" s="45"/>
      <c r="C440" s="45" t="s">
        <v>237</v>
      </c>
      <c r="D440" s="45">
        <v>12</v>
      </c>
      <c r="E440" s="8" t="s">
        <v>852</v>
      </c>
      <c r="F440" s="22"/>
      <c r="G440" s="43">
        <f>SUM(G441)</f>
        <v>100</v>
      </c>
    </row>
    <row r="441" spans="1:7" ht="31.5">
      <c r="A441" s="11" t="s">
        <v>634</v>
      </c>
      <c r="B441" s="45"/>
      <c r="C441" s="45" t="s">
        <v>237</v>
      </c>
      <c r="D441" s="45">
        <v>12</v>
      </c>
      <c r="E441" s="8" t="s">
        <v>853</v>
      </c>
      <c r="F441" s="22"/>
      <c r="G441" s="43">
        <f>SUM(G442)</f>
        <v>100</v>
      </c>
    </row>
    <row r="442" spans="1:7" ht="31.5">
      <c r="A442" s="14" t="s">
        <v>341</v>
      </c>
      <c r="B442" s="45"/>
      <c r="C442" s="45" t="s">
        <v>237</v>
      </c>
      <c r="D442" s="45">
        <v>12</v>
      </c>
      <c r="E442" s="8" t="s">
        <v>853</v>
      </c>
      <c r="F442" s="48">
        <v>200</v>
      </c>
      <c r="G442" s="43">
        <f>SUM(G443)</f>
        <v>100</v>
      </c>
    </row>
    <row r="443" spans="1:7" ht="31.5">
      <c r="A443" s="14" t="s">
        <v>238</v>
      </c>
      <c r="B443" s="45"/>
      <c r="C443" s="45" t="s">
        <v>237</v>
      </c>
      <c r="D443" s="45">
        <v>12</v>
      </c>
      <c r="E443" s="8" t="s">
        <v>853</v>
      </c>
      <c r="F443" s="48">
        <v>240</v>
      </c>
      <c r="G443" s="61">
        <v>100</v>
      </c>
    </row>
    <row r="444" spans="1:7" ht="15.75">
      <c r="A444" s="6" t="s">
        <v>274</v>
      </c>
      <c r="B444" s="45"/>
      <c r="C444" s="50" t="s">
        <v>275</v>
      </c>
      <c r="D444" s="45"/>
      <c r="E444" s="46"/>
      <c r="F444" s="46"/>
      <c r="G444" s="43">
        <f>SUM(G445,G467,G477,G547)</f>
        <v>179674.26</v>
      </c>
    </row>
    <row r="445" spans="1:7" ht="15.75">
      <c r="A445" s="13" t="s">
        <v>276</v>
      </c>
      <c r="B445" s="41"/>
      <c r="C445" s="41" t="s">
        <v>275</v>
      </c>
      <c r="D445" s="41" t="s">
        <v>231</v>
      </c>
      <c r="E445" s="47"/>
      <c r="F445" s="62"/>
      <c r="G445" s="43">
        <f>SUM(G446,G458)</f>
        <v>22083</v>
      </c>
    </row>
    <row r="446" spans="1:7" ht="47.25">
      <c r="A446" s="6" t="s">
        <v>795</v>
      </c>
      <c r="B446" s="41"/>
      <c r="C446" s="41" t="s">
        <v>275</v>
      </c>
      <c r="D446" s="62" t="s">
        <v>231</v>
      </c>
      <c r="E446" s="95" t="s">
        <v>49</v>
      </c>
      <c r="F446" s="62"/>
      <c r="G446" s="43">
        <f>SUM(G447)</f>
        <v>21833</v>
      </c>
    </row>
    <row r="447" spans="1:7" s="96" customFormat="1" ht="47.25">
      <c r="A447" s="6" t="s">
        <v>673</v>
      </c>
      <c r="B447" s="41"/>
      <c r="C447" s="41" t="s">
        <v>275</v>
      </c>
      <c r="D447" s="62" t="s">
        <v>231</v>
      </c>
      <c r="E447" s="95" t="s">
        <v>675</v>
      </c>
      <c r="F447" s="62"/>
      <c r="G447" s="43">
        <f>SUM(G448)</f>
        <v>21833</v>
      </c>
    </row>
    <row r="448" spans="1:7" s="96" customFormat="1" ht="47.25">
      <c r="A448" s="1" t="s">
        <v>672</v>
      </c>
      <c r="B448" s="41"/>
      <c r="C448" s="62" t="s">
        <v>275</v>
      </c>
      <c r="D448" s="62" t="s">
        <v>231</v>
      </c>
      <c r="E448" s="95" t="s">
        <v>676</v>
      </c>
      <c r="F448" s="62"/>
      <c r="G448" s="43">
        <f>SUM(G449,G452,G455)</f>
        <v>21833</v>
      </c>
    </row>
    <row r="449" spans="1:7" s="96" customFormat="1" ht="31.5">
      <c r="A449" s="25" t="s">
        <v>118</v>
      </c>
      <c r="B449" s="41"/>
      <c r="C449" s="62" t="s">
        <v>275</v>
      </c>
      <c r="D449" s="62" t="s">
        <v>231</v>
      </c>
      <c r="E449" s="95" t="s">
        <v>692</v>
      </c>
      <c r="F449" s="48"/>
      <c r="G449" s="43">
        <f>SUM(G450)</f>
        <v>1750</v>
      </c>
    </row>
    <row r="450" spans="1:7" s="96" customFormat="1" ht="31.5">
      <c r="A450" s="103" t="s">
        <v>341</v>
      </c>
      <c r="B450" s="41"/>
      <c r="C450" s="62" t="s">
        <v>275</v>
      </c>
      <c r="D450" s="62" t="s">
        <v>231</v>
      </c>
      <c r="E450" s="95" t="s">
        <v>692</v>
      </c>
      <c r="F450" s="48">
        <v>200</v>
      </c>
      <c r="G450" s="43">
        <f>SUM(G451)</f>
        <v>1750</v>
      </c>
    </row>
    <row r="451" spans="1:7" s="96" customFormat="1" ht="31.5">
      <c r="A451" s="103" t="s">
        <v>238</v>
      </c>
      <c r="B451" s="41"/>
      <c r="C451" s="62" t="s">
        <v>275</v>
      </c>
      <c r="D451" s="62" t="s">
        <v>231</v>
      </c>
      <c r="E451" s="95" t="s">
        <v>692</v>
      </c>
      <c r="F451" s="48">
        <v>240</v>
      </c>
      <c r="G451" s="43">
        <v>1750</v>
      </c>
    </row>
    <row r="452" spans="1:7" s="96" customFormat="1" ht="15.75">
      <c r="A452" s="103" t="s">
        <v>792</v>
      </c>
      <c r="B452" s="41"/>
      <c r="C452" s="62" t="s">
        <v>275</v>
      </c>
      <c r="D452" s="62" t="s">
        <v>231</v>
      </c>
      <c r="E452" s="95" t="s">
        <v>791</v>
      </c>
      <c r="F452" s="48"/>
      <c r="G452" s="43">
        <f>SUM(G453)</f>
        <v>14881.5</v>
      </c>
    </row>
    <row r="453" spans="1:7" s="96" customFormat="1" ht="15.75">
      <c r="A453" s="103" t="s">
        <v>239</v>
      </c>
      <c r="B453" s="41"/>
      <c r="C453" s="62" t="s">
        <v>275</v>
      </c>
      <c r="D453" s="62" t="s">
        <v>231</v>
      </c>
      <c r="E453" s="95" t="s">
        <v>791</v>
      </c>
      <c r="F453" s="48">
        <v>800</v>
      </c>
      <c r="G453" s="43">
        <f>SUM(G454)</f>
        <v>14881.5</v>
      </c>
    </row>
    <row r="454" spans="1:7" s="96" customFormat="1" ht="47.25">
      <c r="A454" s="13" t="s">
        <v>342</v>
      </c>
      <c r="B454" s="41"/>
      <c r="C454" s="62" t="s">
        <v>275</v>
      </c>
      <c r="D454" s="62" t="s">
        <v>231</v>
      </c>
      <c r="E454" s="95" t="s">
        <v>791</v>
      </c>
      <c r="F454" s="48">
        <v>810</v>
      </c>
      <c r="G454" s="43">
        <v>14881.5</v>
      </c>
    </row>
    <row r="455" spans="1:7" s="96" customFormat="1" ht="15.75">
      <c r="A455" s="103" t="s">
        <v>763</v>
      </c>
      <c r="B455" s="41"/>
      <c r="C455" s="62" t="s">
        <v>275</v>
      </c>
      <c r="D455" s="62" t="s">
        <v>231</v>
      </c>
      <c r="E455" s="95" t="s">
        <v>764</v>
      </c>
      <c r="F455" s="48"/>
      <c r="G455" s="43">
        <f>SUM(G456)</f>
        <v>5201.5</v>
      </c>
    </row>
    <row r="456" spans="1:7" s="96" customFormat="1" ht="15.75">
      <c r="A456" s="103" t="s">
        <v>239</v>
      </c>
      <c r="B456" s="41"/>
      <c r="C456" s="62" t="s">
        <v>275</v>
      </c>
      <c r="D456" s="62" t="s">
        <v>231</v>
      </c>
      <c r="E456" s="95" t="s">
        <v>764</v>
      </c>
      <c r="F456" s="48">
        <v>800</v>
      </c>
      <c r="G456" s="43">
        <f>SUM(G457)</f>
        <v>5201.5</v>
      </c>
    </row>
    <row r="457" spans="1:7" s="96" customFormat="1" ht="47.25">
      <c r="A457" s="13" t="s">
        <v>342</v>
      </c>
      <c r="B457" s="41"/>
      <c r="C457" s="62" t="s">
        <v>275</v>
      </c>
      <c r="D457" s="62" t="s">
        <v>231</v>
      </c>
      <c r="E457" s="95" t="s">
        <v>764</v>
      </c>
      <c r="F457" s="48">
        <v>810</v>
      </c>
      <c r="G457" s="43">
        <v>5201.5</v>
      </c>
    </row>
    <row r="458" spans="1:7" s="96" customFormat="1" ht="63">
      <c r="A458" s="114" t="s">
        <v>678</v>
      </c>
      <c r="B458" s="41"/>
      <c r="C458" s="62" t="s">
        <v>275</v>
      </c>
      <c r="D458" s="62" t="s">
        <v>231</v>
      </c>
      <c r="E458" s="8" t="s">
        <v>155</v>
      </c>
      <c r="F458" s="48"/>
      <c r="G458" s="43">
        <f>SUM(G459)</f>
        <v>250</v>
      </c>
    </row>
    <row r="459" spans="1:7" ht="31.5">
      <c r="A459" s="114" t="s">
        <v>679</v>
      </c>
      <c r="B459" s="41"/>
      <c r="C459" s="62" t="s">
        <v>275</v>
      </c>
      <c r="D459" s="62" t="s">
        <v>231</v>
      </c>
      <c r="E459" s="8" t="s">
        <v>693</v>
      </c>
      <c r="F459" s="82"/>
      <c r="G459" s="43">
        <f>SUM(G460)</f>
        <v>250</v>
      </c>
    </row>
    <row r="460" spans="1:7" ht="31.5">
      <c r="A460" s="6" t="s">
        <v>680</v>
      </c>
      <c r="B460" s="62"/>
      <c r="C460" s="62" t="s">
        <v>275</v>
      </c>
      <c r="D460" s="62" t="s">
        <v>231</v>
      </c>
      <c r="E460" s="8" t="s">
        <v>694</v>
      </c>
      <c r="F460" s="48"/>
      <c r="G460" s="43">
        <f>SUM(G461,G464)</f>
        <v>250</v>
      </c>
    </row>
    <row r="461" spans="1:7" ht="31.5">
      <c r="A461" s="25" t="s">
        <v>681</v>
      </c>
      <c r="B461" s="62"/>
      <c r="C461" s="62" t="s">
        <v>275</v>
      </c>
      <c r="D461" s="62" t="s">
        <v>231</v>
      </c>
      <c r="E461" s="8" t="s">
        <v>695</v>
      </c>
      <c r="F461" s="48"/>
      <c r="G461" s="43">
        <f>SUM(G462)</f>
        <v>100</v>
      </c>
    </row>
    <row r="462" spans="1:7" ht="15.75">
      <c r="A462" s="103" t="s">
        <v>239</v>
      </c>
      <c r="B462" s="62"/>
      <c r="C462" s="62" t="s">
        <v>275</v>
      </c>
      <c r="D462" s="62" t="s">
        <v>231</v>
      </c>
      <c r="E462" s="8" t="s">
        <v>695</v>
      </c>
      <c r="F462" s="48">
        <v>800</v>
      </c>
      <c r="G462" s="43">
        <f>SUM(G463)</f>
        <v>100</v>
      </c>
    </row>
    <row r="463" spans="1:7" ht="47.25">
      <c r="A463" s="13" t="s">
        <v>342</v>
      </c>
      <c r="B463" s="62"/>
      <c r="C463" s="62" t="s">
        <v>275</v>
      </c>
      <c r="D463" s="62" t="s">
        <v>231</v>
      </c>
      <c r="E463" s="8" t="s">
        <v>695</v>
      </c>
      <c r="F463" s="48">
        <v>810</v>
      </c>
      <c r="G463" s="43">
        <v>100</v>
      </c>
    </row>
    <row r="464" spans="1:7" ht="31.5">
      <c r="A464" s="115" t="s">
        <v>682</v>
      </c>
      <c r="B464" s="62"/>
      <c r="C464" s="62" t="s">
        <v>275</v>
      </c>
      <c r="D464" s="62" t="s">
        <v>231</v>
      </c>
      <c r="E464" s="8" t="s">
        <v>696</v>
      </c>
      <c r="F464" s="48"/>
      <c r="G464" s="43">
        <f>SUM(G465)</f>
        <v>150</v>
      </c>
    </row>
    <row r="465" spans="1:7" ht="31.5">
      <c r="A465" s="103" t="s">
        <v>341</v>
      </c>
      <c r="B465" s="62"/>
      <c r="C465" s="62" t="s">
        <v>275</v>
      </c>
      <c r="D465" s="62" t="s">
        <v>231</v>
      </c>
      <c r="E465" s="8" t="s">
        <v>696</v>
      </c>
      <c r="F465" s="48">
        <v>200</v>
      </c>
      <c r="G465" s="43">
        <f>SUM(G466)</f>
        <v>150</v>
      </c>
    </row>
    <row r="466" spans="1:7" ht="31.5">
      <c r="A466" s="103" t="s">
        <v>238</v>
      </c>
      <c r="B466" s="62"/>
      <c r="C466" s="62" t="s">
        <v>275</v>
      </c>
      <c r="D466" s="62" t="s">
        <v>231</v>
      </c>
      <c r="E466" s="8" t="s">
        <v>696</v>
      </c>
      <c r="F466" s="48">
        <v>240</v>
      </c>
      <c r="G466" s="43">
        <v>150</v>
      </c>
    </row>
    <row r="467" spans="1:7" ht="15.75">
      <c r="A467" s="6" t="s">
        <v>711</v>
      </c>
      <c r="B467" s="62"/>
      <c r="C467" s="41" t="s">
        <v>275</v>
      </c>
      <c r="D467" s="62" t="s">
        <v>233</v>
      </c>
      <c r="E467" s="8"/>
      <c r="F467" s="48"/>
      <c r="G467" s="43">
        <f t="shared" ref="G467:G472" si="10">SUM(G468)</f>
        <v>3282</v>
      </c>
    </row>
    <row r="468" spans="1:7" ht="63">
      <c r="A468" s="114" t="s">
        <v>678</v>
      </c>
      <c r="B468" s="62"/>
      <c r="C468" s="41" t="s">
        <v>275</v>
      </c>
      <c r="D468" s="62" t="s">
        <v>233</v>
      </c>
      <c r="E468" s="8" t="s">
        <v>155</v>
      </c>
      <c r="F468" s="48"/>
      <c r="G468" s="43">
        <f>SUM(G469)</f>
        <v>3282</v>
      </c>
    </row>
    <row r="469" spans="1:7" s="96" customFormat="1" ht="31.5">
      <c r="A469" s="114" t="s">
        <v>679</v>
      </c>
      <c r="B469" s="62"/>
      <c r="C469" s="62" t="s">
        <v>275</v>
      </c>
      <c r="D469" s="62" t="s">
        <v>233</v>
      </c>
      <c r="E469" s="8" t="s">
        <v>693</v>
      </c>
      <c r="F469" s="82"/>
      <c r="G469" s="43">
        <f>SUM(G470)</f>
        <v>3282</v>
      </c>
    </row>
    <row r="470" spans="1:7" s="96" customFormat="1" ht="31.5">
      <c r="A470" s="6" t="s">
        <v>680</v>
      </c>
      <c r="B470" s="62"/>
      <c r="C470" s="62" t="s">
        <v>275</v>
      </c>
      <c r="D470" s="62" t="s">
        <v>233</v>
      </c>
      <c r="E470" s="8" t="s">
        <v>694</v>
      </c>
      <c r="F470" s="48"/>
      <c r="G470" s="43">
        <f>SUM(G471,G474)</f>
        <v>3282</v>
      </c>
    </row>
    <row r="471" spans="1:7" ht="31.5">
      <c r="A471" s="103" t="s">
        <v>683</v>
      </c>
      <c r="B471" s="62"/>
      <c r="C471" s="41" t="s">
        <v>275</v>
      </c>
      <c r="D471" s="62" t="s">
        <v>233</v>
      </c>
      <c r="E471" s="8" t="s">
        <v>697</v>
      </c>
      <c r="F471" s="48"/>
      <c r="G471" s="43">
        <f>SUM(G472)</f>
        <v>784</v>
      </c>
    </row>
    <row r="472" spans="1:7" ht="31.5">
      <c r="A472" s="103" t="s">
        <v>341</v>
      </c>
      <c r="B472" s="62"/>
      <c r="C472" s="62" t="s">
        <v>275</v>
      </c>
      <c r="D472" s="62" t="s">
        <v>233</v>
      </c>
      <c r="E472" s="8" t="s">
        <v>697</v>
      </c>
      <c r="F472" s="48">
        <v>200</v>
      </c>
      <c r="G472" s="43">
        <f t="shared" si="10"/>
        <v>784</v>
      </c>
    </row>
    <row r="473" spans="1:7" ht="31.5">
      <c r="A473" s="103" t="s">
        <v>238</v>
      </c>
      <c r="B473" s="62"/>
      <c r="C473" s="62" t="s">
        <v>275</v>
      </c>
      <c r="D473" s="62" t="s">
        <v>233</v>
      </c>
      <c r="E473" s="8" t="s">
        <v>697</v>
      </c>
      <c r="F473" s="48">
        <v>240</v>
      </c>
      <c r="G473" s="43">
        <v>784</v>
      </c>
    </row>
    <row r="474" spans="1:7" ht="63">
      <c r="A474" s="103" t="s">
        <v>684</v>
      </c>
      <c r="B474" s="8"/>
      <c r="C474" s="62" t="s">
        <v>275</v>
      </c>
      <c r="D474" s="62" t="s">
        <v>233</v>
      </c>
      <c r="E474" s="8" t="s">
        <v>698</v>
      </c>
      <c r="F474" s="48"/>
      <c r="G474" s="43">
        <f>SUM(G475)</f>
        <v>2498</v>
      </c>
    </row>
    <row r="475" spans="1:7" ht="31.5">
      <c r="A475" s="103" t="s">
        <v>341</v>
      </c>
      <c r="B475" s="8"/>
      <c r="C475" s="62" t="s">
        <v>275</v>
      </c>
      <c r="D475" s="62" t="s">
        <v>233</v>
      </c>
      <c r="E475" s="8" t="s">
        <v>698</v>
      </c>
      <c r="F475" s="48">
        <v>200</v>
      </c>
      <c r="G475" s="43">
        <f t="shared" ref="G475" si="11">SUM(G476)</f>
        <v>2498</v>
      </c>
    </row>
    <row r="476" spans="1:7" ht="31.5">
      <c r="A476" s="103" t="s">
        <v>238</v>
      </c>
      <c r="B476" s="41"/>
      <c r="C476" s="62" t="s">
        <v>275</v>
      </c>
      <c r="D476" s="62" t="s">
        <v>233</v>
      </c>
      <c r="E476" s="8" t="s">
        <v>698</v>
      </c>
      <c r="F476" s="48">
        <v>240</v>
      </c>
      <c r="G476" s="43">
        <v>2498</v>
      </c>
    </row>
    <row r="477" spans="1:7" ht="15.75">
      <c r="A477" s="103" t="s">
        <v>277</v>
      </c>
      <c r="B477" s="41"/>
      <c r="C477" s="8" t="s">
        <v>275</v>
      </c>
      <c r="D477" s="8" t="s">
        <v>256</v>
      </c>
      <c r="E477" s="116"/>
      <c r="F477" s="117"/>
      <c r="G477" s="43">
        <f>SUM(G478)</f>
        <v>153769.26</v>
      </c>
    </row>
    <row r="478" spans="1:7" ht="47.25">
      <c r="A478" s="6" t="s">
        <v>795</v>
      </c>
      <c r="B478" s="62"/>
      <c r="C478" s="8" t="s">
        <v>275</v>
      </c>
      <c r="D478" s="8" t="s">
        <v>256</v>
      </c>
      <c r="E478" s="8" t="s">
        <v>49</v>
      </c>
      <c r="F478" s="117"/>
      <c r="G478" s="43">
        <f>SUM(G479,G497)</f>
        <v>153769.26</v>
      </c>
    </row>
    <row r="479" spans="1:7" s="96" customFormat="1" ht="15.75">
      <c r="A479" s="118" t="s">
        <v>732</v>
      </c>
      <c r="B479" s="62"/>
      <c r="C479" s="8" t="s">
        <v>275</v>
      </c>
      <c r="D479" s="8" t="s">
        <v>256</v>
      </c>
      <c r="E479" s="95" t="s">
        <v>728</v>
      </c>
      <c r="F479" s="117"/>
      <c r="G479" s="43">
        <f>SUM(G487,G480)</f>
        <v>33223.32</v>
      </c>
    </row>
    <row r="480" spans="1:7" s="96" customFormat="1" ht="31.5">
      <c r="A480" s="114" t="s">
        <v>771</v>
      </c>
      <c r="B480" s="62"/>
      <c r="C480" s="8" t="s">
        <v>275</v>
      </c>
      <c r="D480" s="8" t="s">
        <v>256</v>
      </c>
      <c r="E480" s="95" t="s">
        <v>748</v>
      </c>
      <c r="F480" s="117"/>
      <c r="G480" s="43">
        <f>SUM(G481,G484)</f>
        <v>10764.8</v>
      </c>
    </row>
    <row r="481" spans="1:7" s="96" customFormat="1" ht="15.75">
      <c r="A481" s="118" t="s">
        <v>772</v>
      </c>
      <c r="B481" s="8"/>
      <c r="C481" s="8" t="s">
        <v>275</v>
      </c>
      <c r="D481" s="8" t="s">
        <v>256</v>
      </c>
      <c r="E481" s="95" t="s">
        <v>773</v>
      </c>
      <c r="F481" s="117"/>
      <c r="G481" s="43">
        <f>SUM(G482)</f>
        <v>3716</v>
      </c>
    </row>
    <row r="482" spans="1:7" s="96" customFormat="1" ht="31.5">
      <c r="A482" s="121" t="s">
        <v>341</v>
      </c>
      <c r="B482" s="8"/>
      <c r="C482" s="8" t="s">
        <v>275</v>
      </c>
      <c r="D482" s="8" t="s">
        <v>256</v>
      </c>
      <c r="E482" s="95" t="s">
        <v>773</v>
      </c>
      <c r="F482" s="105">
        <v>200</v>
      </c>
      <c r="G482" s="43">
        <f>SUM(G483)</f>
        <v>3716</v>
      </c>
    </row>
    <row r="483" spans="1:7" s="96" customFormat="1" ht="31.5">
      <c r="A483" s="121" t="s">
        <v>238</v>
      </c>
      <c r="B483" s="8"/>
      <c r="C483" s="8" t="s">
        <v>275</v>
      </c>
      <c r="D483" s="8" t="s">
        <v>256</v>
      </c>
      <c r="E483" s="95" t="s">
        <v>773</v>
      </c>
      <c r="F483" s="105">
        <v>240</v>
      </c>
      <c r="G483" s="43">
        <v>3716</v>
      </c>
    </row>
    <row r="484" spans="1:7" s="96" customFormat="1" ht="31.5">
      <c r="A484" s="114" t="s">
        <v>747</v>
      </c>
      <c r="B484" s="62"/>
      <c r="C484" s="8" t="s">
        <v>275</v>
      </c>
      <c r="D484" s="8" t="s">
        <v>256</v>
      </c>
      <c r="E484" s="95" t="s">
        <v>749</v>
      </c>
      <c r="F484" s="117"/>
      <c r="G484" s="43">
        <f>SUM(G485)</f>
        <v>7048.8</v>
      </c>
    </row>
    <row r="485" spans="1:7" s="96" customFormat="1" ht="31.5">
      <c r="A485" s="121" t="s">
        <v>341</v>
      </c>
      <c r="B485" s="62"/>
      <c r="C485" s="8" t="s">
        <v>275</v>
      </c>
      <c r="D485" s="8" t="s">
        <v>256</v>
      </c>
      <c r="E485" s="95" t="s">
        <v>749</v>
      </c>
      <c r="F485" s="48">
        <v>200</v>
      </c>
      <c r="G485" s="43">
        <f>SUM(G486)</f>
        <v>7048.8</v>
      </c>
    </row>
    <row r="486" spans="1:7" s="96" customFormat="1" ht="31.5">
      <c r="A486" s="121" t="s">
        <v>238</v>
      </c>
      <c r="B486" s="62"/>
      <c r="C486" s="8" t="s">
        <v>275</v>
      </c>
      <c r="D486" s="8" t="s">
        <v>256</v>
      </c>
      <c r="E486" s="95" t="s">
        <v>749</v>
      </c>
      <c r="F486" s="48">
        <v>240</v>
      </c>
      <c r="G486" s="43">
        <v>7048.8</v>
      </c>
    </row>
    <row r="487" spans="1:7" s="96" customFormat="1" ht="31.5">
      <c r="A487" s="114" t="s">
        <v>733</v>
      </c>
      <c r="B487" s="62"/>
      <c r="C487" s="8" t="s">
        <v>275</v>
      </c>
      <c r="D487" s="8" t="s">
        <v>256</v>
      </c>
      <c r="E487" s="95" t="s">
        <v>729</v>
      </c>
      <c r="F487" s="117"/>
      <c r="G487" s="43">
        <f>SUM(G488,G491,G494)</f>
        <v>22458.52</v>
      </c>
    </row>
    <row r="488" spans="1:7" s="96" customFormat="1" ht="31.5">
      <c r="A488" s="114" t="s">
        <v>734</v>
      </c>
      <c r="B488" s="62"/>
      <c r="C488" s="8" t="s">
        <v>275</v>
      </c>
      <c r="D488" s="8" t="s">
        <v>256</v>
      </c>
      <c r="E488" s="95" t="s">
        <v>730</v>
      </c>
      <c r="F488" s="117"/>
      <c r="G488" s="43">
        <f>SUM(G489)</f>
        <v>20910.54</v>
      </c>
    </row>
    <row r="489" spans="1:7" s="96" customFormat="1" ht="31.5">
      <c r="A489" s="103" t="s">
        <v>341</v>
      </c>
      <c r="B489" s="62"/>
      <c r="C489" s="8" t="s">
        <v>275</v>
      </c>
      <c r="D489" s="8" t="s">
        <v>256</v>
      </c>
      <c r="E489" s="95" t="s">
        <v>730</v>
      </c>
      <c r="F489" s="105">
        <v>200</v>
      </c>
      <c r="G489" s="43">
        <f>SUM(G490)</f>
        <v>20910.54</v>
      </c>
    </row>
    <row r="490" spans="1:7" s="96" customFormat="1" ht="31.5">
      <c r="A490" s="103" t="s">
        <v>238</v>
      </c>
      <c r="B490" s="62"/>
      <c r="C490" s="8" t="s">
        <v>275</v>
      </c>
      <c r="D490" s="8" t="s">
        <v>256</v>
      </c>
      <c r="E490" s="95" t="s">
        <v>730</v>
      </c>
      <c r="F490" s="105">
        <v>240</v>
      </c>
      <c r="G490" s="43">
        <v>20910.54</v>
      </c>
    </row>
    <row r="491" spans="1:7" s="96" customFormat="1" ht="15.75">
      <c r="A491" s="121" t="s">
        <v>746</v>
      </c>
      <c r="B491" s="62"/>
      <c r="C491" s="8" t="s">
        <v>275</v>
      </c>
      <c r="D491" s="8" t="s">
        <v>256</v>
      </c>
      <c r="E491" s="95" t="s">
        <v>731</v>
      </c>
      <c r="F491" s="117"/>
      <c r="G491" s="43">
        <f>SUM(G492)</f>
        <v>966.63</v>
      </c>
    </row>
    <row r="492" spans="1:7" s="96" customFormat="1" ht="31.5">
      <c r="A492" s="103" t="s">
        <v>341</v>
      </c>
      <c r="B492" s="62"/>
      <c r="C492" s="8" t="s">
        <v>275</v>
      </c>
      <c r="D492" s="8" t="s">
        <v>256</v>
      </c>
      <c r="E492" s="95" t="s">
        <v>731</v>
      </c>
      <c r="F492" s="105">
        <v>200</v>
      </c>
      <c r="G492" s="43">
        <f>SUM(G493)</f>
        <v>966.63</v>
      </c>
    </row>
    <row r="493" spans="1:7" s="96" customFormat="1" ht="31.5">
      <c r="A493" s="103" t="s">
        <v>238</v>
      </c>
      <c r="B493" s="62"/>
      <c r="C493" s="8" t="s">
        <v>275</v>
      </c>
      <c r="D493" s="8" t="s">
        <v>256</v>
      </c>
      <c r="E493" s="95" t="s">
        <v>731</v>
      </c>
      <c r="F493" s="105">
        <v>240</v>
      </c>
      <c r="G493" s="43">
        <v>966.63</v>
      </c>
    </row>
    <row r="494" spans="1:7" s="96" customFormat="1" ht="15.75">
      <c r="A494" s="118" t="s">
        <v>735</v>
      </c>
      <c r="B494" s="62"/>
      <c r="C494" s="8" t="s">
        <v>275</v>
      </c>
      <c r="D494" s="8" t="s">
        <v>256</v>
      </c>
      <c r="E494" s="95" t="s">
        <v>745</v>
      </c>
      <c r="F494" s="117"/>
      <c r="G494" s="43">
        <f>SUM(G495)</f>
        <v>581.35</v>
      </c>
    </row>
    <row r="495" spans="1:7" s="96" customFormat="1" ht="31.5">
      <c r="A495" s="103" t="s">
        <v>341</v>
      </c>
      <c r="B495" s="62"/>
      <c r="C495" s="8" t="s">
        <v>275</v>
      </c>
      <c r="D495" s="8" t="s">
        <v>256</v>
      </c>
      <c r="E495" s="95" t="s">
        <v>745</v>
      </c>
      <c r="F495" s="105">
        <v>200</v>
      </c>
      <c r="G495" s="43">
        <f>SUM(G496)</f>
        <v>581.35</v>
      </c>
    </row>
    <row r="496" spans="1:7" s="96" customFormat="1" ht="31.5">
      <c r="A496" s="103" t="s">
        <v>238</v>
      </c>
      <c r="B496" s="62"/>
      <c r="C496" s="8" t="s">
        <v>275</v>
      </c>
      <c r="D496" s="8" t="s">
        <v>256</v>
      </c>
      <c r="E496" s="95" t="s">
        <v>745</v>
      </c>
      <c r="F496" s="105">
        <v>240</v>
      </c>
      <c r="G496" s="43">
        <v>581.35</v>
      </c>
    </row>
    <row r="497" spans="1:7" ht="31.5">
      <c r="A497" s="6" t="s">
        <v>685</v>
      </c>
      <c r="B497" s="62"/>
      <c r="C497" s="41" t="s">
        <v>275</v>
      </c>
      <c r="D497" s="8" t="s">
        <v>256</v>
      </c>
      <c r="E497" s="95" t="s">
        <v>699</v>
      </c>
      <c r="F497" s="51"/>
      <c r="G497" s="43">
        <f>SUM(G498,G531)</f>
        <v>120545.94</v>
      </c>
    </row>
    <row r="498" spans="1:7" ht="31.5">
      <c r="A498" s="15" t="s">
        <v>686</v>
      </c>
      <c r="B498" s="62"/>
      <c r="C498" s="41" t="s">
        <v>275</v>
      </c>
      <c r="D498" s="8" t="s">
        <v>256</v>
      </c>
      <c r="E498" s="95" t="s">
        <v>700</v>
      </c>
      <c r="F498" s="51"/>
      <c r="G498" s="43">
        <f>SUM(G499,G502,G505,G508,G511,G514,G517,G522,G525,G528)</f>
        <v>100284.42</v>
      </c>
    </row>
    <row r="499" spans="1:7" s="96" customFormat="1" ht="31.5">
      <c r="A499" s="115" t="s">
        <v>687</v>
      </c>
      <c r="B499" s="62"/>
      <c r="C499" s="50" t="s">
        <v>275</v>
      </c>
      <c r="D499" s="8" t="s">
        <v>256</v>
      </c>
      <c r="E499" s="95" t="s">
        <v>701</v>
      </c>
      <c r="F499" s="48"/>
      <c r="G499" s="43">
        <f>SUM(G500)</f>
        <v>3283.5</v>
      </c>
    </row>
    <row r="500" spans="1:7" s="96" customFormat="1" ht="31.5">
      <c r="A500" s="103" t="s">
        <v>341</v>
      </c>
      <c r="B500" s="62"/>
      <c r="C500" s="62" t="s">
        <v>275</v>
      </c>
      <c r="D500" s="8" t="s">
        <v>256</v>
      </c>
      <c r="E500" s="95" t="s">
        <v>701</v>
      </c>
      <c r="F500" s="48">
        <v>200</v>
      </c>
      <c r="G500" s="43">
        <f>SUM(G501)</f>
        <v>3283.5</v>
      </c>
    </row>
    <row r="501" spans="1:7" s="96" customFormat="1" ht="31.5">
      <c r="A501" s="103" t="s">
        <v>238</v>
      </c>
      <c r="B501" s="62"/>
      <c r="C501" s="62" t="s">
        <v>275</v>
      </c>
      <c r="D501" s="8" t="s">
        <v>256</v>
      </c>
      <c r="E501" s="95" t="s">
        <v>701</v>
      </c>
      <c r="F501" s="48">
        <v>240</v>
      </c>
      <c r="G501" s="43">
        <v>3283.5</v>
      </c>
    </row>
    <row r="502" spans="1:7" ht="31.5">
      <c r="A502" s="17" t="s">
        <v>690</v>
      </c>
      <c r="B502" s="50"/>
      <c r="C502" s="62" t="s">
        <v>275</v>
      </c>
      <c r="D502" s="62" t="s">
        <v>256</v>
      </c>
      <c r="E502" s="95" t="s">
        <v>703</v>
      </c>
      <c r="F502" s="48"/>
      <c r="G502" s="43">
        <f>SUM(G503)</f>
        <v>7000</v>
      </c>
    </row>
    <row r="503" spans="1:7" ht="31.5">
      <c r="A503" s="103" t="s">
        <v>341</v>
      </c>
      <c r="B503" s="50"/>
      <c r="C503" s="62" t="s">
        <v>275</v>
      </c>
      <c r="D503" s="62" t="s">
        <v>256</v>
      </c>
      <c r="E503" s="95" t="s">
        <v>703</v>
      </c>
      <c r="F503" s="48">
        <v>200</v>
      </c>
      <c r="G503" s="43">
        <f>SUM(G504)</f>
        <v>7000</v>
      </c>
    </row>
    <row r="504" spans="1:7" ht="31.5">
      <c r="A504" s="103" t="s">
        <v>238</v>
      </c>
      <c r="B504" s="50"/>
      <c r="C504" s="62" t="s">
        <v>275</v>
      </c>
      <c r="D504" s="62" t="s">
        <v>256</v>
      </c>
      <c r="E504" s="95" t="s">
        <v>703</v>
      </c>
      <c r="F504" s="48">
        <v>240</v>
      </c>
      <c r="G504" s="43">
        <v>7000</v>
      </c>
    </row>
    <row r="505" spans="1:7" s="96" customFormat="1" ht="15.75">
      <c r="A505" s="103" t="s">
        <v>736</v>
      </c>
      <c r="B505" s="50"/>
      <c r="C505" s="62" t="s">
        <v>275</v>
      </c>
      <c r="D505" s="62" t="s">
        <v>256</v>
      </c>
      <c r="E505" s="95" t="s">
        <v>738</v>
      </c>
      <c r="F505" s="48"/>
      <c r="G505" s="43">
        <f>SUM(G506)</f>
        <v>1250</v>
      </c>
    </row>
    <row r="506" spans="1:7" s="96" customFormat="1" ht="31.5">
      <c r="A506" s="103" t="s">
        <v>341</v>
      </c>
      <c r="B506" s="50"/>
      <c r="C506" s="62" t="s">
        <v>275</v>
      </c>
      <c r="D506" s="62" t="s">
        <v>256</v>
      </c>
      <c r="E506" s="95" t="s">
        <v>738</v>
      </c>
      <c r="F506" s="48">
        <v>200</v>
      </c>
      <c r="G506" s="43">
        <f>SUM(G507)</f>
        <v>1250</v>
      </c>
    </row>
    <row r="507" spans="1:7" s="96" customFormat="1" ht="31.5">
      <c r="A507" s="103" t="s">
        <v>238</v>
      </c>
      <c r="B507" s="50"/>
      <c r="C507" s="62" t="s">
        <v>275</v>
      </c>
      <c r="D507" s="62" t="s">
        <v>256</v>
      </c>
      <c r="E507" s="95" t="s">
        <v>738</v>
      </c>
      <c r="F507" s="48">
        <v>240</v>
      </c>
      <c r="G507" s="43">
        <v>1250</v>
      </c>
    </row>
    <row r="508" spans="1:7" s="96" customFormat="1" ht="31.5">
      <c r="A508" s="103" t="s">
        <v>737</v>
      </c>
      <c r="B508" s="50"/>
      <c r="C508" s="62" t="s">
        <v>275</v>
      </c>
      <c r="D508" s="62" t="s">
        <v>256</v>
      </c>
      <c r="E508" s="95" t="s">
        <v>739</v>
      </c>
      <c r="F508" s="48"/>
      <c r="G508" s="43">
        <f>SUM(G509)</f>
        <v>2000</v>
      </c>
    </row>
    <row r="509" spans="1:7" s="96" customFormat="1" ht="31.5">
      <c r="A509" s="103" t="s">
        <v>341</v>
      </c>
      <c r="B509" s="50"/>
      <c r="C509" s="62" t="s">
        <v>275</v>
      </c>
      <c r="D509" s="62" t="s">
        <v>256</v>
      </c>
      <c r="E509" s="95" t="s">
        <v>739</v>
      </c>
      <c r="F509" s="48">
        <v>200</v>
      </c>
      <c r="G509" s="43">
        <f>SUM(G510)</f>
        <v>2000</v>
      </c>
    </row>
    <row r="510" spans="1:7" s="96" customFormat="1" ht="31.5">
      <c r="A510" s="103" t="s">
        <v>238</v>
      </c>
      <c r="B510" s="50"/>
      <c r="C510" s="62" t="s">
        <v>275</v>
      </c>
      <c r="D510" s="62" t="s">
        <v>256</v>
      </c>
      <c r="E510" s="95" t="s">
        <v>739</v>
      </c>
      <c r="F510" s="48">
        <v>240</v>
      </c>
      <c r="G510" s="43">
        <v>2000</v>
      </c>
    </row>
    <row r="511" spans="1:7" s="96" customFormat="1" ht="31.5">
      <c r="A511" s="103" t="s">
        <v>688</v>
      </c>
      <c r="B511" s="8"/>
      <c r="C511" s="62" t="s">
        <v>275</v>
      </c>
      <c r="D511" s="8" t="s">
        <v>256</v>
      </c>
      <c r="E511" s="95" t="s">
        <v>869</v>
      </c>
      <c r="F511" s="48"/>
      <c r="G511" s="43">
        <f>SUM(G512)</f>
        <v>11767</v>
      </c>
    </row>
    <row r="512" spans="1:7" s="96" customFormat="1" ht="31.5">
      <c r="A512" s="103" t="s">
        <v>341</v>
      </c>
      <c r="B512" s="41"/>
      <c r="C512" s="50" t="s">
        <v>275</v>
      </c>
      <c r="D512" s="8" t="s">
        <v>256</v>
      </c>
      <c r="E512" s="95" t="s">
        <v>869</v>
      </c>
      <c r="F512" s="48">
        <v>200</v>
      </c>
      <c r="G512" s="43">
        <f>SUM(G513)</f>
        <v>11767</v>
      </c>
    </row>
    <row r="513" spans="1:7" s="96" customFormat="1" ht="31.5">
      <c r="A513" s="103" t="s">
        <v>238</v>
      </c>
      <c r="B513" s="41"/>
      <c r="C513" s="62" t="s">
        <v>275</v>
      </c>
      <c r="D513" s="8" t="s">
        <v>256</v>
      </c>
      <c r="E513" s="95" t="s">
        <v>869</v>
      </c>
      <c r="F513" s="48">
        <v>240</v>
      </c>
      <c r="G513" s="43">
        <v>11767</v>
      </c>
    </row>
    <row r="514" spans="1:7" s="96" customFormat="1" ht="31.5">
      <c r="A514" s="103" t="s">
        <v>689</v>
      </c>
      <c r="B514" s="50"/>
      <c r="C514" s="62" t="s">
        <v>275</v>
      </c>
      <c r="D514" s="8" t="s">
        <v>256</v>
      </c>
      <c r="E514" s="95" t="s">
        <v>870</v>
      </c>
      <c r="F514" s="48"/>
      <c r="G514" s="43">
        <f>SUM(G515)</f>
        <v>4114.09</v>
      </c>
    </row>
    <row r="515" spans="1:7" s="96" customFormat="1" ht="31.5">
      <c r="A515" s="103" t="s">
        <v>341</v>
      </c>
      <c r="B515" s="62"/>
      <c r="C515" s="50" t="s">
        <v>275</v>
      </c>
      <c r="D515" s="8" t="s">
        <v>256</v>
      </c>
      <c r="E515" s="95" t="s">
        <v>870</v>
      </c>
      <c r="F515" s="48">
        <v>200</v>
      </c>
      <c r="G515" s="43">
        <f>SUM(G516)</f>
        <v>4114.09</v>
      </c>
    </row>
    <row r="516" spans="1:7" s="96" customFormat="1" ht="31.5">
      <c r="A516" s="103" t="s">
        <v>238</v>
      </c>
      <c r="B516" s="62"/>
      <c r="C516" s="50" t="s">
        <v>275</v>
      </c>
      <c r="D516" s="8" t="s">
        <v>256</v>
      </c>
      <c r="E516" s="95" t="s">
        <v>870</v>
      </c>
      <c r="F516" s="48">
        <v>240</v>
      </c>
      <c r="G516" s="43">
        <v>4114.09</v>
      </c>
    </row>
    <row r="517" spans="1:7" s="96" customFormat="1" ht="47.25">
      <c r="A517" s="115" t="s">
        <v>117</v>
      </c>
      <c r="B517" s="62"/>
      <c r="C517" s="50" t="s">
        <v>275</v>
      </c>
      <c r="D517" s="8" t="s">
        <v>256</v>
      </c>
      <c r="E517" s="95" t="s">
        <v>702</v>
      </c>
      <c r="F517" s="51"/>
      <c r="G517" s="43">
        <f>SUM(G518)</f>
        <v>69605.78</v>
      </c>
    </row>
    <row r="518" spans="1:7" s="96" customFormat="1" ht="31.5">
      <c r="A518" s="17" t="s">
        <v>246</v>
      </c>
      <c r="B518" s="50"/>
      <c r="C518" s="50" t="s">
        <v>275</v>
      </c>
      <c r="D518" s="8" t="s">
        <v>256</v>
      </c>
      <c r="E518" s="95" t="s">
        <v>702</v>
      </c>
      <c r="F518" s="48">
        <v>600</v>
      </c>
      <c r="G518" s="43">
        <f>SUM(G519)</f>
        <v>69605.78</v>
      </c>
    </row>
    <row r="519" spans="1:7" s="96" customFormat="1" ht="15.75">
      <c r="A519" s="17" t="s">
        <v>247</v>
      </c>
      <c r="B519" s="62"/>
      <c r="C519" s="62" t="s">
        <v>275</v>
      </c>
      <c r="D519" s="62" t="s">
        <v>256</v>
      </c>
      <c r="E519" s="95" t="s">
        <v>702</v>
      </c>
      <c r="F519" s="48">
        <v>610</v>
      </c>
      <c r="G519" s="43">
        <f>SUM(G520:G521)</f>
        <v>69605.78</v>
      </c>
    </row>
    <row r="520" spans="1:7" s="96" customFormat="1" ht="47.25">
      <c r="A520" s="17" t="s">
        <v>248</v>
      </c>
      <c r="B520" s="62"/>
      <c r="C520" s="62" t="s">
        <v>275</v>
      </c>
      <c r="D520" s="62" t="s">
        <v>256</v>
      </c>
      <c r="E520" s="95" t="s">
        <v>702</v>
      </c>
      <c r="F520" s="48">
        <v>611</v>
      </c>
      <c r="G520" s="43">
        <v>65954.55</v>
      </c>
    </row>
    <row r="521" spans="1:7" ht="15.75">
      <c r="A521" s="17" t="s">
        <v>251</v>
      </c>
      <c r="B521" s="50"/>
      <c r="C521" s="62" t="s">
        <v>275</v>
      </c>
      <c r="D521" s="62" t="s">
        <v>256</v>
      </c>
      <c r="E521" s="95" t="s">
        <v>702</v>
      </c>
      <c r="F521" s="48">
        <v>612</v>
      </c>
      <c r="G521" s="43">
        <v>3651.23</v>
      </c>
    </row>
    <row r="522" spans="1:7" s="96" customFormat="1" ht="31.5">
      <c r="A522" s="17" t="s">
        <v>801</v>
      </c>
      <c r="B522" s="50"/>
      <c r="C522" s="62" t="s">
        <v>275</v>
      </c>
      <c r="D522" s="62" t="s">
        <v>256</v>
      </c>
      <c r="E522" s="95" t="s">
        <v>802</v>
      </c>
      <c r="F522" s="48"/>
      <c r="G522" s="43">
        <f>SUM(G523)</f>
        <v>540</v>
      </c>
    </row>
    <row r="523" spans="1:7" s="96" customFormat="1" ht="31.5">
      <c r="A523" s="103" t="s">
        <v>341</v>
      </c>
      <c r="B523" s="50"/>
      <c r="C523" s="62" t="s">
        <v>275</v>
      </c>
      <c r="D523" s="62" t="s">
        <v>256</v>
      </c>
      <c r="E523" s="95" t="s">
        <v>802</v>
      </c>
      <c r="F523" s="48">
        <v>200</v>
      </c>
      <c r="G523" s="43">
        <f>SUM(G524)</f>
        <v>540</v>
      </c>
    </row>
    <row r="524" spans="1:7" s="96" customFormat="1" ht="31.5">
      <c r="A524" s="103" t="s">
        <v>238</v>
      </c>
      <c r="B524" s="50"/>
      <c r="C524" s="62" t="s">
        <v>275</v>
      </c>
      <c r="D524" s="62" t="s">
        <v>256</v>
      </c>
      <c r="E524" s="95" t="s">
        <v>802</v>
      </c>
      <c r="F524" s="48">
        <v>240</v>
      </c>
      <c r="G524" s="43">
        <v>540</v>
      </c>
    </row>
    <row r="525" spans="1:7" s="96" customFormat="1" ht="31.5">
      <c r="A525" s="103" t="s">
        <v>811</v>
      </c>
      <c r="B525" s="50"/>
      <c r="C525" s="62" t="s">
        <v>275</v>
      </c>
      <c r="D525" s="8" t="s">
        <v>256</v>
      </c>
      <c r="E525" s="95" t="s">
        <v>813</v>
      </c>
      <c r="F525" s="48"/>
      <c r="G525" s="43">
        <f>SUM(G526)</f>
        <v>536.52</v>
      </c>
    </row>
    <row r="526" spans="1:7" s="96" customFormat="1" ht="31.5">
      <c r="A526" s="103" t="s">
        <v>341</v>
      </c>
      <c r="B526" s="50"/>
      <c r="C526" s="50" t="s">
        <v>275</v>
      </c>
      <c r="D526" s="8" t="s">
        <v>256</v>
      </c>
      <c r="E526" s="95" t="s">
        <v>813</v>
      </c>
      <c r="F526" s="48">
        <v>200</v>
      </c>
      <c r="G526" s="43">
        <f>SUM(G527)</f>
        <v>536.52</v>
      </c>
    </row>
    <row r="527" spans="1:7" s="96" customFormat="1" ht="31.5">
      <c r="A527" s="103" t="s">
        <v>238</v>
      </c>
      <c r="B527" s="50"/>
      <c r="C527" s="62" t="s">
        <v>275</v>
      </c>
      <c r="D527" s="8" t="s">
        <v>256</v>
      </c>
      <c r="E527" s="95" t="s">
        <v>813</v>
      </c>
      <c r="F527" s="48">
        <v>240</v>
      </c>
      <c r="G527" s="43">
        <v>536.52</v>
      </c>
    </row>
    <row r="528" spans="1:7" s="96" customFormat="1" ht="31.5">
      <c r="A528" s="103" t="s">
        <v>812</v>
      </c>
      <c r="B528" s="50"/>
      <c r="C528" s="62" t="s">
        <v>275</v>
      </c>
      <c r="D528" s="8" t="s">
        <v>256</v>
      </c>
      <c r="E528" s="95" t="s">
        <v>814</v>
      </c>
      <c r="F528" s="48"/>
      <c r="G528" s="43">
        <f>SUM(G529)</f>
        <v>187.53</v>
      </c>
    </row>
    <row r="529" spans="1:7" s="96" customFormat="1" ht="31.5">
      <c r="A529" s="103" t="s">
        <v>341</v>
      </c>
      <c r="B529" s="50"/>
      <c r="C529" s="50" t="s">
        <v>275</v>
      </c>
      <c r="D529" s="8" t="s">
        <v>256</v>
      </c>
      <c r="E529" s="95" t="s">
        <v>814</v>
      </c>
      <c r="F529" s="48">
        <v>200</v>
      </c>
      <c r="G529" s="43">
        <f>SUM(G530)</f>
        <v>187.53</v>
      </c>
    </row>
    <row r="530" spans="1:7" s="96" customFormat="1" ht="31.5">
      <c r="A530" s="103" t="s">
        <v>238</v>
      </c>
      <c r="B530" s="50"/>
      <c r="C530" s="50" t="s">
        <v>275</v>
      </c>
      <c r="D530" s="8" t="s">
        <v>256</v>
      </c>
      <c r="E530" s="95" t="s">
        <v>814</v>
      </c>
      <c r="F530" s="48">
        <v>240</v>
      </c>
      <c r="G530" s="43">
        <v>187.53</v>
      </c>
    </row>
    <row r="531" spans="1:7" s="96" customFormat="1" ht="31.5">
      <c r="A531" s="121" t="s">
        <v>805</v>
      </c>
      <c r="B531" s="50"/>
      <c r="C531" s="62" t="s">
        <v>275</v>
      </c>
      <c r="D531" s="62" t="s">
        <v>256</v>
      </c>
      <c r="E531" s="95" t="s">
        <v>806</v>
      </c>
      <c r="F531" s="48"/>
      <c r="G531" s="43">
        <f>SUM(G532,G538,G535,G541,G544)</f>
        <v>20261.52</v>
      </c>
    </row>
    <row r="532" spans="1:7" ht="15.75">
      <c r="A532" s="103" t="s">
        <v>691</v>
      </c>
      <c r="B532" s="62"/>
      <c r="C532" s="62" t="s">
        <v>275</v>
      </c>
      <c r="D532" s="62" t="s">
        <v>256</v>
      </c>
      <c r="E532" s="95" t="s">
        <v>704</v>
      </c>
      <c r="F532" s="48"/>
      <c r="G532" s="43">
        <f>SUM(G533)</f>
        <v>13495.2</v>
      </c>
    </row>
    <row r="533" spans="1:7" ht="31.5">
      <c r="A533" s="103" t="s">
        <v>341</v>
      </c>
      <c r="B533" s="62"/>
      <c r="C533" s="62" t="s">
        <v>275</v>
      </c>
      <c r="D533" s="62" t="s">
        <v>256</v>
      </c>
      <c r="E533" s="95" t="s">
        <v>704</v>
      </c>
      <c r="F533" s="48">
        <v>200</v>
      </c>
      <c r="G533" s="43">
        <f>SUM(G534)</f>
        <v>13495.2</v>
      </c>
    </row>
    <row r="534" spans="1:7" ht="31.5">
      <c r="A534" s="103" t="s">
        <v>238</v>
      </c>
      <c r="B534" s="62"/>
      <c r="C534" s="62" t="s">
        <v>275</v>
      </c>
      <c r="D534" s="62" t="s">
        <v>256</v>
      </c>
      <c r="E534" s="95" t="s">
        <v>704</v>
      </c>
      <c r="F534" s="48">
        <v>240</v>
      </c>
      <c r="G534" s="43">
        <v>13495.2</v>
      </c>
    </row>
    <row r="535" spans="1:7" s="96" customFormat="1" ht="63">
      <c r="A535" s="121" t="s">
        <v>793</v>
      </c>
      <c r="B535" s="62"/>
      <c r="C535" s="62" t="s">
        <v>275</v>
      </c>
      <c r="D535" s="62" t="s">
        <v>256</v>
      </c>
      <c r="E535" s="95" t="s">
        <v>794</v>
      </c>
      <c r="F535" s="48"/>
      <c r="G535" s="43">
        <f>SUM(G536)</f>
        <v>4974.42</v>
      </c>
    </row>
    <row r="536" spans="1:7" s="96" customFormat="1" ht="31.5">
      <c r="A536" s="121" t="s">
        <v>341</v>
      </c>
      <c r="B536" s="62"/>
      <c r="C536" s="62" t="s">
        <v>275</v>
      </c>
      <c r="D536" s="62" t="s">
        <v>256</v>
      </c>
      <c r="E536" s="95" t="s">
        <v>794</v>
      </c>
      <c r="F536" s="48">
        <v>200</v>
      </c>
      <c r="G536" s="43">
        <f>SUM(G537)</f>
        <v>4974.42</v>
      </c>
    </row>
    <row r="537" spans="1:7" s="96" customFormat="1" ht="31.5">
      <c r="A537" s="121" t="s">
        <v>238</v>
      </c>
      <c r="B537" s="62"/>
      <c r="C537" s="62" t="s">
        <v>275</v>
      </c>
      <c r="D537" s="62" t="s">
        <v>256</v>
      </c>
      <c r="E537" s="95" t="s">
        <v>794</v>
      </c>
      <c r="F537" s="48">
        <v>240</v>
      </c>
      <c r="G537" s="43">
        <v>4974.42</v>
      </c>
    </row>
    <row r="538" spans="1:7" s="96" customFormat="1" ht="78.75">
      <c r="A538" s="121" t="s">
        <v>779</v>
      </c>
      <c r="B538" s="62"/>
      <c r="C538" s="62" t="s">
        <v>275</v>
      </c>
      <c r="D538" s="62" t="s">
        <v>256</v>
      </c>
      <c r="E538" s="95" t="s">
        <v>778</v>
      </c>
      <c r="F538" s="48"/>
      <c r="G538" s="43">
        <f>SUM(G539)</f>
        <v>1738.7</v>
      </c>
    </row>
    <row r="539" spans="1:7" s="96" customFormat="1" ht="31.5">
      <c r="A539" s="121" t="s">
        <v>341</v>
      </c>
      <c r="B539" s="62"/>
      <c r="C539" s="62" t="s">
        <v>275</v>
      </c>
      <c r="D539" s="62" t="s">
        <v>256</v>
      </c>
      <c r="E539" s="95" t="s">
        <v>778</v>
      </c>
      <c r="F539" s="48">
        <v>200</v>
      </c>
      <c r="G539" s="43">
        <f>SUM(G540)</f>
        <v>1738.7</v>
      </c>
    </row>
    <row r="540" spans="1:7" s="96" customFormat="1" ht="31.5">
      <c r="A540" s="121" t="s">
        <v>238</v>
      </c>
      <c r="B540" s="62"/>
      <c r="C540" s="62" t="s">
        <v>275</v>
      </c>
      <c r="D540" s="62" t="s">
        <v>256</v>
      </c>
      <c r="E540" s="95" t="s">
        <v>778</v>
      </c>
      <c r="F540" s="48">
        <v>240</v>
      </c>
      <c r="G540" s="43">
        <v>1738.7</v>
      </c>
    </row>
    <row r="541" spans="1:7" s="96" customFormat="1" ht="30">
      <c r="A541" s="123" t="s">
        <v>750</v>
      </c>
      <c r="B541" s="62"/>
      <c r="C541" s="62" t="s">
        <v>275</v>
      </c>
      <c r="D541" s="62" t="s">
        <v>256</v>
      </c>
      <c r="E541" s="95" t="s">
        <v>751</v>
      </c>
      <c r="F541" s="48"/>
      <c r="G541" s="43">
        <f>SUM(G542)</f>
        <v>43.2</v>
      </c>
    </row>
    <row r="542" spans="1:7" s="96" customFormat="1" ht="31.5">
      <c r="A542" s="121" t="s">
        <v>341</v>
      </c>
      <c r="B542" s="62"/>
      <c r="C542" s="62" t="s">
        <v>275</v>
      </c>
      <c r="D542" s="62" t="s">
        <v>256</v>
      </c>
      <c r="E542" s="95" t="s">
        <v>751</v>
      </c>
      <c r="F542" s="48">
        <v>200</v>
      </c>
      <c r="G542" s="43">
        <f>SUM(G543)</f>
        <v>43.2</v>
      </c>
    </row>
    <row r="543" spans="1:7" s="96" customFormat="1" ht="31.5">
      <c r="A543" s="121" t="s">
        <v>238</v>
      </c>
      <c r="B543" s="62"/>
      <c r="C543" s="62" t="s">
        <v>275</v>
      </c>
      <c r="D543" s="62" t="s">
        <v>256</v>
      </c>
      <c r="E543" s="95" t="s">
        <v>751</v>
      </c>
      <c r="F543" s="48">
        <v>240</v>
      </c>
      <c r="G543" s="43">
        <v>43.2</v>
      </c>
    </row>
    <row r="544" spans="1:7" s="96" customFormat="1" ht="63">
      <c r="A544" s="2" t="s">
        <v>798</v>
      </c>
      <c r="B544" s="62"/>
      <c r="C544" s="62" t="s">
        <v>275</v>
      </c>
      <c r="D544" s="62" t="s">
        <v>256</v>
      </c>
      <c r="E544" s="95" t="s">
        <v>796</v>
      </c>
      <c r="F544" s="48"/>
      <c r="G544" s="43">
        <f>SUM(G545)</f>
        <v>10</v>
      </c>
    </row>
    <row r="545" spans="1:7" s="96" customFormat="1" ht="31.5">
      <c r="A545" s="121" t="s">
        <v>341</v>
      </c>
      <c r="B545" s="62"/>
      <c r="C545" s="62" t="s">
        <v>275</v>
      </c>
      <c r="D545" s="62" t="s">
        <v>256</v>
      </c>
      <c r="E545" s="95" t="s">
        <v>796</v>
      </c>
      <c r="F545" s="48">
        <v>200</v>
      </c>
      <c r="G545" s="43">
        <f>SUM(G546)</f>
        <v>10</v>
      </c>
    </row>
    <row r="546" spans="1:7" s="96" customFormat="1" ht="31.5">
      <c r="A546" s="121" t="s">
        <v>238</v>
      </c>
      <c r="B546" s="62"/>
      <c r="C546" s="62" t="s">
        <v>275</v>
      </c>
      <c r="D546" s="62" t="s">
        <v>256</v>
      </c>
      <c r="E546" s="95" t="s">
        <v>796</v>
      </c>
      <c r="F546" s="48">
        <v>240</v>
      </c>
      <c r="G546" s="43">
        <v>10</v>
      </c>
    </row>
    <row r="547" spans="1:7" s="96" customFormat="1" ht="15.75">
      <c r="A547" s="103" t="s">
        <v>708</v>
      </c>
      <c r="B547" s="62"/>
      <c r="C547" s="62" t="s">
        <v>275</v>
      </c>
      <c r="D547" s="62" t="s">
        <v>275</v>
      </c>
      <c r="E547" s="8"/>
      <c r="F547" s="48"/>
      <c r="G547" s="43">
        <f>SUM(G548)</f>
        <v>540</v>
      </c>
    </row>
    <row r="548" spans="1:7" s="96" customFormat="1" ht="15.75">
      <c r="A548" s="103" t="s">
        <v>2</v>
      </c>
      <c r="B548" s="62"/>
      <c r="C548" s="62" t="s">
        <v>275</v>
      </c>
      <c r="D548" s="62" t="s">
        <v>275</v>
      </c>
      <c r="E548" s="8" t="s">
        <v>705</v>
      </c>
      <c r="F548" s="48"/>
      <c r="G548" s="43">
        <f>SUM(G549)</f>
        <v>540</v>
      </c>
    </row>
    <row r="549" spans="1:7" s="96" customFormat="1" ht="47.25">
      <c r="A549" s="103" t="s">
        <v>714</v>
      </c>
      <c r="B549" s="62"/>
      <c r="C549" s="62" t="s">
        <v>275</v>
      </c>
      <c r="D549" s="62" t="s">
        <v>275</v>
      </c>
      <c r="E549" s="8" t="s">
        <v>706</v>
      </c>
      <c r="F549" s="48"/>
      <c r="G549" s="43">
        <f>SUM(G550)</f>
        <v>540</v>
      </c>
    </row>
    <row r="550" spans="1:7" s="96" customFormat="1" ht="47.25">
      <c r="A550" s="103" t="s">
        <v>715</v>
      </c>
      <c r="B550" s="62"/>
      <c r="C550" s="62" t="s">
        <v>275</v>
      </c>
      <c r="D550" s="62" t="s">
        <v>275</v>
      </c>
      <c r="E550" s="8" t="s">
        <v>707</v>
      </c>
      <c r="F550" s="48"/>
      <c r="G550" s="43">
        <f>SUM(G551,G554)</f>
        <v>540</v>
      </c>
    </row>
    <row r="551" spans="1:7" s="96" customFormat="1" ht="63">
      <c r="A551" s="103" t="s">
        <v>234</v>
      </c>
      <c r="B551" s="62"/>
      <c r="C551" s="62" t="s">
        <v>275</v>
      </c>
      <c r="D551" s="62" t="s">
        <v>275</v>
      </c>
      <c r="E551" s="8" t="s">
        <v>707</v>
      </c>
      <c r="F551" s="48">
        <v>100</v>
      </c>
      <c r="G551" s="43">
        <f>SUM(G552)</f>
        <v>513.6</v>
      </c>
    </row>
    <row r="552" spans="1:7" s="96" customFormat="1" ht="31.5">
      <c r="A552" s="103" t="s">
        <v>235</v>
      </c>
      <c r="B552" s="62"/>
      <c r="C552" s="62" t="s">
        <v>275</v>
      </c>
      <c r="D552" s="62" t="s">
        <v>275</v>
      </c>
      <c r="E552" s="8" t="s">
        <v>707</v>
      </c>
      <c r="F552" s="48">
        <v>120</v>
      </c>
      <c r="G552" s="43">
        <v>513.6</v>
      </c>
    </row>
    <row r="553" spans="1:7" s="96" customFormat="1" ht="15.75">
      <c r="A553" s="13" t="s">
        <v>241</v>
      </c>
      <c r="B553" s="62"/>
      <c r="C553" s="62" t="s">
        <v>275</v>
      </c>
      <c r="D553" s="62" t="s">
        <v>275</v>
      </c>
      <c r="E553" s="8" t="s">
        <v>707</v>
      </c>
      <c r="F553" s="48">
        <v>120</v>
      </c>
      <c r="G553" s="43">
        <v>513.6</v>
      </c>
    </row>
    <row r="554" spans="1:7" s="96" customFormat="1" ht="31.5">
      <c r="A554" s="103" t="s">
        <v>341</v>
      </c>
      <c r="B554" s="62"/>
      <c r="C554" s="62" t="s">
        <v>275</v>
      </c>
      <c r="D554" s="62" t="s">
        <v>275</v>
      </c>
      <c r="E554" s="8" t="s">
        <v>707</v>
      </c>
      <c r="F554" s="48">
        <v>200</v>
      </c>
      <c r="G554" s="43">
        <f>SUM(G555)</f>
        <v>26.4</v>
      </c>
    </row>
    <row r="555" spans="1:7" s="96" customFormat="1" ht="31.5">
      <c r="A555" s="103" t="s">
        <v>238</v>
      </c>
      <c r="B555" s="62"/>
      <c r="C555" s="62" t="s">
        <v>275</v>
      </c>
      <c r="D555" s="62" t="s">
        <v>275</v>
      </c>
      <c r="E555" s="8" t="s">
        <v>707</v>
      </c>
      <c r="F555" s="48">
        <v>240</v>
      </c>
      <c r="G555" s="43">
        <v>26.4</v>
      </c>
    </row>
    <row r="556" spans="1:7" s="96" customFormat="1" ht="15.75">
      <c r="A556" s="13" t="s">
        <v>241</v>
      </c>
      <c r="B556" s="62"/>
      <c r="C556" s="62" t="s">
        <v>275</v>
      </c>
      <c r="D556" s="62" t="s">
        <v>275</v>
      </c>
      <c r="E556" s="8" t="s">
        <v>707</v>
      </c>
      <c r="F556" s="48">
        <v>240</v>
      </c>
      <c r="G556" s="43">
        <v>26.4</v>
      </c>
    </row>
    <row r="557" spans="1:7" ht="15.75">
      <c r="A557" s="6" t="s">
        <v>278</v>
      </c>
      <c r="B557" s="55"/>
      <c r="C557" s="55" t="s">
        <v>279</v>
      </c>
      <c r="D557" s="47"/>
      <c r="E557" s="46"/>
      <c r="F557" s="46"/>
      <c r="G557" s="43">
        <f>SUM(G558,G577)</f>
        <v>2904.26</v>
      </c>
    </row>
    <row r="558" spans="1:7" ht="31.5">
      <c r="A558" s="6" t="s">
        <v>280</v>
      </c>
      <c r="B558" s="55"/>
      <c r="C558" s="55" t="s">
        <v>279</v>
      </c>
      <c r="D558" s="55" t="s">
        <v>256</v>
      </c>
      <c r="E558" s="24"/>
      <c r="F558" s="56"/>
      <c r="G558" s="43">
        <f t="shared" ref="G558" si="12">SUM(G559)</f>
        <v>2079.69</v>
      </c>
    </row>
    <row r="559" spans="1:7" ht="47.25">
      <c r="A559" s="6" t="s">
        <v>347</v>
      </c>
      <c r="B559" s="55"/>
      <c r="C559" s="55" t="s">
        <v>279</v>
      </c>
      <c r="D559" s="48" t="s">
        <v>256</v>
      </c>
      <c r="E559" s="8" t="s">
        <v>47</v>
      </c>
      <c r="F559" s="56"/>
      <c r="G559" s="43">
        <f>SUM(G560,G564,G568,G572)</f>
        <v>2079.69</v>
      </c>
    </row>
    <row r="560" spans="1:7" s="96" customFormat="1" ht="31.5">
      <c r="A560" s="6" t="s">
        <v>582</v>
      </c>
      <c r="B560" s="8"/>
      <c r="C560" s="55" t="s">
        <v>279</v>
      </c>
      <c r="D560" s="48" t="s">
        <v>256</v>
      </c>
      <c r="E560" s="8" t="s">
        <v>93</v>
      </c>
      <c r="F560" s="56"/>
      <c r="G560" s="43">
        <f>SUM(G561)</f>
        <v>100</v>
      </c>
    </row>
    <row r="561" spans="1:7" s="96" customFormat="1" ht="15.75">
      <c r="A561" s="6" t="s">
        <v>583</v>
      </c>
      <c r="B561" s="8"/>
      <c r="C561" s="55" t="s">
        <v>279</v>
      </c>
      <c r="D561" s="48" t="s">
        <v>256</v>
      </c>
      <c r="E561" s="8" t="s">
        <v>169</v>
      </c>
      <c r="F561" s="56"/>
      <c r="G561" s="43">
        <f t="shared" ref="G561:G562" si="13">SUM(G562)</f>
        <v>100</v>
      </c>
    </row>
    <row r="562" spans="1:7" s="96" customFormat="1" ht="31.5">
      <c r="A562" s="103" t="s">
        <v>341</v>
      </c>
      <c r="B562" s="8"/>
      <c r="C562" s="55" t="s">
        <v>279</v>
      </c>
      <c r="D562" s="48" t="s">
        <v>256</v>
      </c>
      <c r="E562" s="8" t="s">
        <v>169</v>
      </c>
      <c r="F562" s="48">
        <v>200</v>
      </c>
      <c r="G562" s="43">
        <f t="shared" si="13"/>
        <v>100</v>
      </c>
    </row>
    <row r="563" spans="1:7" s="96" customFormat="1" ht="31.5">
      <c r="A563" s="103" t="s">
        <v>238</v>
      </c>
      <c r="B563" s="8"/>
      <c r="C563" s="55" t="s">
        <v>279</v>
      </c>
      <c r="D563" s="48" t="s">
        <v>256</v>
      </c>
      <c r="E563" s="8" t="s">
        <v>169</v>
      </c>
      <c r="F563" s="48">
        <v>240</v>
      </c>
      <c r="G563" s="43">
        <v>100</v>
      </c>
    </row>
    <row r="564" spans="1:7" s="96" customFormat="1" ht="31.5">
      <c r="A564" s="103" t="s">
        <v>584</v>
      </c>
      <c r="B564" s="8"/>
      <c r="C564" s="55" t="s">
        <v>279</v>
      </c>
      <c r="D564" s="48" t="s">
        <v>256</v>
      </c>
      <c r="E564" s="8" t="s">
        <v>585</v>
      </c>
      <c r="F564" s="48"/>
      <c r="G564" s="43">
        <f>SUM(G565)</f>
        <v>50</v>
      </c>
    </row>
    <row r="565" spans="1:7" s="96" customFormat="1" ht="15.75">
      <c r="A565" s="6" t="s">
        <v>583</v>
      </c>
      <c r="B565" s="8"/>
      <c r="C565" s="55" t="s">
        <v>279</v>
      </c>
      <c r="D565" s="48" t="s">
        <v>256</v>
      </c>
      <c r="E565" s="8" t="s">
        <v>586</v>
      </c>
      <c r="F565" s="48"/>
      <c r="G565" s="43">
        <f>SUM(G566)</f>
        <v>50</v>
      </c>
    </row>
    <row r="566" spans="1:7" s="96" customFormat="1" ht="31.5">
      <c r="A566" s="103" t="s">
        <v>341</v>
      </c>
      <c r="B566" s="8"/>
      <c r="C566" s="55" t="s">
        <v>279</v>
      </c>
      <c r="D566" s="48" t="s">
        <v>256</v>
      </c>
      <c r="E566" s="8" t="s">
        <v>586</v>
      </c>
      <c r="F566" s="48">
        <v>200</v>
      </c>
      <c r="G566" s="43">
        <f>SUM(G567)</f>
        <v>50</v>
      </c>
    </row>
    <row r="567" spans="1:7" s="96" customFormat="1" ht="31.5">
      <c r="A567" s="103" t="s">
        <v>238</v>
      </c>
      <c r="B567" s="8"/>
      <c r="C567" s="55" t="s">
        <v>279</v>
      </c>
      <c r="D567" s="48" t="s">
        <v>256</v>
      </c>
      <c r="E567" s="8" t="s">
        <v>586</v>
      </c>
      <c r="F567" s="48">
        <v>240</v>
      </c>
      <c r="G567" s="43">
        <v>50</v>
      </c>
    </row>
    <row r="568" spans="1:7" s="96" customFormat="1" ht="31.5">
      <c r="A568" s="103" t="s">
        <v>579</v>
      </c>
      <c r="B568" s="8"/>
      <c r="C568" s="55" t="s">
        <v>279</v>
      </c>
      <c r="D568" s="48" t="s">
        <v>256</v>
      </c>
      <c r="E568" s="8" t="s">
        <v>580</v>
      </c>
      <c r="F568" s="48"/>
      <c r="G568" s="43">
        <f>SUM(G569,)</f>
        <v>45</v>
      </c>
    </row>
    <row r="569" spans="1:7" s="96" customFormat="1" ht="15.75">
      <c r="A569" s="6" t="s">
        <v>583</v>
      </c>
      <c r="B569" s="8"/>
      <c r="C569" s="55" t="s">
        <v>279</v>
      </c>
      <c r="D569" s="48" t="s">
        <v>256</v>
      </c>
      <c r="E569" s="8" t="s">
        <v>587</v>
      </c>
      <c r="F569" s="48"/>
      <c r="G569" s="43">
        <f>SUM(G570)</f>
        <v>45</v>
      </c>
    </row>
    <row r="570" spans="1:7" s="96" customFormat="1" ht="31.5">
      <c r="A570" s="103" t="s">
        <v>341</v>
      </c>
      <c r="B570" s="8"/>
      <c r="C570" s="55" t="s">
        <v>279</v>
      </c>
      <c r="D570" s="48" t="s">
        <v>256</v>
      </c>
      <c r="E570" s="8" t="s">
        <v>587</v>
      </c>
      <c r="F570" s="48">
        <v>200</v>
      </c>
      <c r="G570" s="43">
        <f>SUM(G571)</f>
        <v>45</v>
      </c>
    </row>
    <row r="571" spans="1:7" s="96" customFormat="1" ht="31.5">
      <c r="A571" s="103" t="s">
        <v>238</v>
      </c>
      <c r="B571" s="8"/>
      <c r="C571" s="55" t="s">
        <v>279</v>
      </c>
      <c r="D571" s="48" t="s">
        <v>256</v>
      </c>
      <c r="E571" s="8" t="s">
        <v>587</v>
      </c>
      <c r="F571" s="48">
        <v>240</v>
      </c>
      <c r="G571" s="43">
        <v>45</v>
      </c>
    </row>
    <row r="572" spans="1:7" s="96" customFormat="1" ht="31.5">
      <c r="A572" s="13" t="s">
        <v>588</v>
      </c>
      <c r="B572" s="8"/>
      <c r="C572" s="55" t="s">
        <v>279</v>
      </c>
      <c r="D572" s="48" t="s">
        <v>256</v>
      </c>
      <c r="E572" s="8" t="s">
        <v>589</v>
      </c>
      <c r="F572" s="48"/>
      <c r="G572" s="43">
        <f>SUM(G573)</f>
        <v>1884.69</v>
      </c>
    </row>
    <row r="573" spans="1:7" s="96" customFormat="1" ht="47.25">
      <c r="A573" s="11" t="s">
        <v>117</v>
      </c>
      <c r="B573" s="95"/>
      <c r="C573" s="55" t="s">
        <v>279</v>
      </c>
      <c r="D573" s="48" t="s">
        <v>256</v>
      </c>
      <c r="E573" s="95" t="s">
        <v>590</v>
      </c>
      <c r="F573" s="48"/>
      <c r="G573" s="43">
        <f>SUM(G574)</f>
        <v>1884.69</v>
      </c>
    </row>
    <row r="574" spans="1:7" s="96" customFormat="1" ht="31.5">
      <c r="A574" s="17" t="s">
        <v>246</v>
      </c>
      <c r="B574" s="95"/>
      <c r="C574" s="55" t="s">
        <v>279</v>
      </c>
      <c r="D574" s="48" t="s">
        <v>256</v>
      </c>
      <c r="E574" s="95" t="s">
        <v>590</v>
      </c>
      <c r="F574" s="48">
        <v>600</v>
      </c>
      <c r="G574" s="43">
        <f>SUM(G575)</f>
        <v>1884.69</v>
      </c>
    </row>
    <row r="575" spans="1:7" s="96" customFormat="1" ht="15.75">
      <c r="A575" s="17" t="s">
        <v>247</v>
      </c>
      <c r="B575" s="95"/>
      <c r="C575" s="55" t="s">
        <v>279</v>
      </c>
      <c r="D575" s="48" t="s">
        <v>256</v>
      </c>
      <c r="E575" s="95" t="s">
        <v>590</v>
      </c>
      <c r="F575" s="48">
        <v>610</v>
      </c>
      <c r="G575" s="43">
        <f>SUM(G576)</f>
        <v>1884.69</v>
      </c>
    </row>
    <row r="576" spans="1:7" s="96" customFormat="1" ht="47.25">
      <c r="A576" s="17" t="s">
        <v>248</v>
      </c>
      <c r="B576" s="95"/>
      <c r="C576" s="55" t="s">
        <v>279</v>
      </c>
      <c r="D576" s="48" t="s">
        <v>256</v>
      </c>
      <c r="E576" s="95" t="s">
        <v>590</v>
      </c>
      <c r="F576" s="48">
        <v>611</v>
      </c>
      <c r="G576" s="43">
        <v>1884.69</v>
      </c>
    </row>
    <row r="577" spans="1:7" s="96" customFormat="1" ht="15.75">
      <c r="A577" s="125" t="s">
        <v>825</v>
      </c>
      <c r="B577" s="95"/>
      <c r="C577" s="55" t="s">
        <v>279</v>
      </c>
      <c r="D577" s="134" t="s">
        <v>275</v>
      </c>
      <c r="E577" s="95"/>
      <c r="F577" s="48"/>
      <c r="G577" s="43">
        <f t="shared" ref="G577:G581" si="14">SUM(G578)</f>
        <v>824.57</v>
      </c>
    </row>
    <row r="578" spans="1:7" s="96" customFormat="1" ht="47.25">
      <c r="A578" s="119" t="s">
        <v>795</v>
      </c>
      <c r="B578" s="95"/>
      <c r="C578" s="55" t="s">
        <v>279</v>
      </c>
      <c r="D578" s="134" t="s">
        <v>275</v>
      </c>
      <c r="E578" s="8" t="s">
        <v>49</v>
      </c>
      <c r="F578" s="48"/>
      <c r="G578" s="43">
        <f t="shared" si="14"/>
        <v>824.57</v>
      </c>
    </row>
    <row r="579" spans="1:7" s="96" customFormat="1" ht="15.75">
      <c r="A579" s="114" t="s">
        <v>732</v>
      </c>
      <c r="B579" s="95"/>
      <c r="C579" s="55" t="s">
        <v>279</v>
      </c>
      <c r="D579" s="134" t="s">
        <v>275</v>
      </c>
      <c r="E579" s="95" t="s">
        <v>728</v>
      </c>
      <c r="F579" s="48"/>
      <c r="G579" s="43">
        <f t="shared" si="14"/>
        <v>824.57</v>
      </c>
    </row>
    <row r="580" spans="1:7" s="96" customFormat="1" ht="31.5">
      <c r="A580" s="114" t="s">
        <v>771</v>
      </c>
      <c r="B580" s="95"/>
      <c r="C580" s="8" t="s">
        <v>279</v>
      </c>
      <c r="D580" s="8" t="s">
        <v>275</v>
      </c>
      <c r="E580" s="95" t="s">
        <v>748</v>
      </c>
      <c r="F580" s="48"/>
      <c r="G580" s="43">
        <f>SUM(G581,G584)</f>
        <v>824.57</v>
      </c>
    </row>
    <row r="581" spans="1:7" s="96" customFormat="1" ht="15.75">
      <c r="A581" s="121" t="s">
        <v>826</v>
      </c>
      <c r="B581" s="95"/>
      <c r="C581" s="8" t="s">
        <v>279</v>
      </c>
      <c r="D581" s="8" t="s">
        <v>275</v>
      </c>
      <c r="E581" s="95" t="s">
        <v>827</v>
      </c>
      <c r="F581" s="48"/>
      <c r="G581" s="43">
        <f t="shared" si="14"/>
        <v>819.58</v>
      </c>
    </row>
    <row r="582" spans="1:7" s="96" customFormat="1" ht="15.75">
      <c r="A582" s="103" t="s">
        <v>239</v>
      </c>
      <c r="B582" s="95"/>
      <c r="C582" s="8" t="s">
        <v>279</v>
      </c>
      <c r="D582" s="8" t="s">
        <v>275</v>
      </c>
      <c r="E582" s="95" t="s">
        <v>827</v>
      </c>
      <c r="F582" s="48">
        <v>800</v>
      </c>
      <c r="G582" s="43">
        <f>SUM(G583)</f>
        <v>819.58</v>
      </c>
    </row>
    <row r="583" spans="1:7" s="96" customFormat="1" ht="47.25">
      <c r="A583" s="13" t="s">
        <v>342</v>
      </c>
      <c r="B583" s="95"/>
      <c r="C583" s="8" t="s">
        <v>279</v>
      </c>
      <c r="D583" s="8" t="s">
        <v>275</v>
      </c>
      <c r="E583" s="95" t="s">
        <v>827</v>
      </c>
      <c r="F583" s="48">
        <v>810</v>
      </c>
      <c r="G583" s="43">
        <v>819.58</v>
      </c>
    </row>
    <row r="584" spans="1:7" s="96" customFormat="1" ht="31.5">
      <c r="A584" s="121" t="s">
        <v>820</v>
      </c>
      <c r="B584" s="62"/>
      <c r="C584" s="8" t="s">
        <v>279</v>
      </c>
      <c r="D584" s="8" t="s">
        <v>275</v>
      </c>
      <c r="E584" s="95" t="s">
        <v>821</v>
      </c>
      <c r="F584" s="48"/>
      <c r="G584" s="43">
        <f>SUM(G585)</f>
        <v>4.99</v>
      </c>
    </row>
    <row r="585" spans="1:7" s="96" customFormat="1" ht="15.75">
      <c r="A585" s="103" t="s">
        <v>239</v>
      </c>
      <c r="B585" s="62"/>
      <c r="C585" s="8" t="s">
        <v>279</v>
      </c>
      <c r="D585" s="8" t="s">
        <v>275</v>
      </c>
      <c r="E585" s="95" t="s">
        <v>821</v>
      </c>
      <c r="F585" s="48">
        <v>800</v>
      </c>
      <c r="G585" s="43">
        <f>SUM(G586)</f>
        <v>4.99</v>
      </c>
    </row>
    <row r="586" spans="1:7" s="96" customFormat="1" ht="47.25">
      <c r="A586" s="13" t="s">
        <v>342</v>
      </c>
      <c r="B586" s="62"/>
      <c r="C586" s="8" t="s">
        <v>279</v>
      </c>
      <c r="D586" s="8" t="s">
        <v>275</v>
      </c>
      <c r="E586" s="95" t="s">
        <v>821</v>
      </c>
      <c r="F586" s="48">
        <v>810</v>
      </c>
      <c r="G586" s="43">
        <v>4.99</v>
      </c>
    </row>
    <row r="587" spans="1:7" s="77" customFormat="1" ht="15.75">
      <c r="A587" s="119" t="s">
        <v>281</v>
      </c>
      <c r="B587" s="16"/>
      <c r="C587" s="16" t="s">
        <v>282</v>
      </c>
      <c r="D587" s="46"/>
      <c r="E587" s="46"/>
      <c r="F587" s="46"/>
      <c r="G587" s="43">
        <f>SUM(G588)</f>
        <v>466.53</v>
      </c>
    </row>
    <row r="588" spans="1:7" s="96" customFormat="1" ht="15.75">
      <c r="A588" s="122" t="s">
        <v>283</v>
      </c>
      <c r="B588" s="45"/>
      <c r="C588" s="45" t="s">
        <v>282</v>
      </c>
      <c r="D588" s="55" t="s">
        <v>231</v>
      </c>
      <c r="E588" s="7"/>
      <c r="F588" s="56"/>
      <c r="G588" s="43">
        <f>SUM(G589)</f>
        <v>466.53</v>
      </c>
    </row>
    <row r="589" spans="1:7" s="96" customFormat="1" ht="31.5">
      <c r="A589" s="119" t="s">
        <v>350</v>
      </c>
      <c r="B589" s="45"/>
      <c r="C589" s="45" t="s">
        <v>282</v>
      </c>
      <c r="D589" s="51" t="s">
        <v>231</v>
      </c>
      <c r="E589" s="8" t="s">
        <v>119</v>
      </c>
      <c r="F589" s="48"/>
      <c r="G589" s="43">
        <f>SUM(G590)</f>
        <v>466.53</v>
      </c>
    </row>
    <row r="590" spans="1:7" s="96" customFormat="1" ht="15.75">
      <c r="A590" s="119" t="s">
        <v>6</v>
      </c>
      <c r="B590" s="45"/>
      <c r="C590" s="45" t="s">
        <v>282</v>
      </c>
      <c r="D590" s="51" t="s">
        <v>231</v>
      </c>
      <c r="E590" s="95" t="s">
        <v>120</v>
      </c>
      <c r="F590" s="48"/>
      <c r="G590" s="43">
        <f>SUM(G591)</f>
        <v>466.53</v>
      </c>
    </row>
    <row r="591" spans="1:7" s="96" customFormat="1" ht="47.25">
      <c r="A591" s="119" t="s">
        <v>399</v>
      </c>
      <c r="B591" s="50"/>
      <c r="C591" s="50" t="s">
        <v>282</v>
      </c>
      <c r="D591" s="64" t="s">
        <v>231</v>
      </c>
      <c r="E591" s="95" t="s">
        <v>121</v>
      </c>
      <c r="F591" s="48"/>
      <c r="G591" s="43">
        <f>SUM(G592,G595,G598,G601,G604,G607,G610)</f>
        <v>466.53</v>
      </c>
    </row>
    <row r="592" spans="1:7" s="96" customFormat="1" ht="31.5">
      <c r="A592" s="6" t="s">
        <v>741</v>
      </c>
      <c r="B592" s="50"/>
      <c r="C592" s="50" t="s">
        <v>282</v>
      </c>
      <c r="D592" s="64" t="s">
        <v>231</v>
      </c>
      <c r="E592" s="95" t="s">
        <v>742</v>
      </c>
      <c r="F592" s="48"/>
      <c r="G592" s="43">
        <f t="shared" ref="G592:G593" si="15">SUM(G593)</f>
        <v>69.38</v>
      </c>
    </row>
    <row r="593" spans="1:7" s="96" customFormat="1" ht="31.5">
      <c r="A593" s="103" t="s">
        <v>341</v>
      </c>
      <c r="B593" s="50"/>
      <c r="C593" s="50" t="s">
        <v>282</v>
      </c>
      <c r="D593" s="64" t="s">
        <v>231</v>
      </c>
      <c r="E593" s="95" t="s">
        <v>742</v>
      </c>
      <c r="F593" s="48">
        <v>200</v>
      </c>
      <c r="G593" s="43">
        <f t="shared" si="15"/>
        <v>69.38</v>
      </c>
    </row>
    <row r="594" spans="1:7" s="96" customFormat="1" ht="31.5">
      <c r="A594" s="103" t="s">
        <v>238</v>
      </c>
      <c r="B594" s="50"/>
      <c r="C594" s="50" t="s">
        <v>282</v>
      </c>
      <c r="D594" s="64" t="s">
        <v>231</v>
      </c>
      <c r="E594" s="95" t="s">
        <v>742</v>
      </c>
      <c r="F594" s="48">
        <v>240</v>
      </c>
      <c r="G594" s="43">
        <v>69.38</v>
      </c>
    </row>
    <row r="595" spans="1:7" s="77" customFormat="1" ht="63">
      <c r="A595" s="13" t="s">
        <v>871</v>
      </c>
      <c r="B595" s="50"/>
      <c r="C595" s="50" t="s">
        <v>282</v>
      </c>
      <c r="D595" s="64" t="s">
        <v>231</v>
      </c>
      <c r="E595" s="8" t="s">
        <v>872</v>
      </c>
      <c r="F595" s="51"/>
      <c r="G595" s="43">
        <f t="shared" ref="G595:G599" si="16">SUM(G596)</f>
        <v>67.930000000000007</v>
      </c>
    </row>
    <row r="596" spans="1:7" s="77" customFormat="1" ht="31.5">
      <c r="A596" s="103" t="s">
        <v>411</v>
      </c>
      <c r="B596" s="50"/>
      <c r="C596" s="50" t="s">
        <v>282</v>
      </c>
      <c r="D596" s="64" t="s">
        <v>231</v>
      </c>
      <c r="E596" s="8" t="s">
        <v>872</v>
      </c>
      <c r="F596" s="51">
        <v>400</v>
      </c>
      <c r="G596" s="43">
        <f t="shared" si="16"/>
        <v>67.930000000000007</v>
      </c>
    </row>
    <row r="597" spans="1:7" s="77" customFormat="1" ht="31.5">
      <c r="A597" s="13" t="s">
        <v>284</v>
      </c>
      <c r="B597" s="50"/>
      <c r="C597" s="50" t="s">
        <v>282</v>
      </c>
      <c r="D597" s="64" t="s">
        <v>231</v>
      </c>
      <c r="E597" s="8" t="s">
        <v>872</v>
      </c>
      <c r="F597" s="51">
        <v>414</v>
      </c>
      <c r="G597" s="52">
        <v>67.930000000000007</v>
      </c>
    </row>
    <row r="598" spans="1:7" s="77" customFormat="1" ht="47.25">
      <c r="A598" s="13" t="s">
        <v>873</v>
      </c>
      <c r="B598" s="50"/>
      <c r="C598" s="50" t="s">
        <v>282</v>
      </c>
      <c r="D598" s="64" t="s">
        <v>231</v>
      </c>
      <c r="E598" s="8" t="s">
        <v>874</v>
      </c>
      <c r="F598" s="51"/>
      <c r="G598" s="43">
        <f t="shared" si="16"/>
        <v>27.5</v>
      </c>
    </row>
    <row r="599" spans="1:7" s="77" customFormat="1" ht="31.5">
      <c r="A599" s="103" t="s">
        <v>411</v>
      </c>
      <c r="B599" s="50"/>
      <c r="C599" s="50" t="s">
        <v>282</v>
      </c>
      <c r="D599" s="64" t="s">
        <v>231</v>
      </c>
      <c r="E599" s="8" t="s">
        <v>874</v>
      </c>
      <c r="F599" s="51">
        <v>400</v>
      </c>
      <c r="G599" s="43">
        <f t="shared" si="16"/>
        <v>27.5</v>
      </c>
    </row>
    <row r="600" spans="1:7" s="77" customFormat="1" ht="31.5">
      <c r="A600" s="13" t="s">
        <v>284</v>
      </c>
      <c r="B600" s="50"/>
      <c r="C600" s="50" t="s">
        <v>282</v>
      </c>
      <c r="D600" s="64" t="s">
        <v>231</v>
      </c>
      <c r="E600" s="8" t="s">
        <v>874</v>
      </c>
      <c r="F600" s="51">
        <v>414</v>
      </c>
      <c r="G600" s="52">
        <v>27.5</v>
      </c>
    </row>
    <row r="601" spans="1:7" s="77" customFormat="1" ht="47.25">
      <c r="A601" s="13" t="s">
        <v>875</v>
      </c>
      <c r="B601" s="50"/>
      <c r="C601" s="50" t="s">
        <v>282</v>
      </c>
      <c r="D601" s="64" t="s">
        <v>231</v>
      </c>
      <c r="E601" s="8" t="s">
        <v>876</v>
      </c>
      <c r="F601" s="51"/>
      <c r="G601" s="43">
        <f t="shared" ref="G601:G605" si="17">SUM(G602)</f>
        <v>35.5</v>
      </c>
    </row>
    <row r="602" spans="1:7" s="77" customFormat="1" ht="31.5">
      <c r="A602" s="103" t="s">
        <v>411</v>
      </c>
      <c r="B602" s="50"/>
      <c r="C602" s="50" t="s">
        <v>282</v>
      </c>
      <c r="D602" s="64" t="s">
        <v>231</v>
      </c>
      <c r="E602" s="8" t="s">
        <v>876</v>
      </c>
      <c r="F602" s="51">
        <v>400</v>
      </c>
      <c r="G602" s="43">
        <f t="shared" si="17"/>
        <v>35.5</v>
      </c>
    </row>
    <row r="603" spans="1:7" s="77" customFormat="1" ht="31.5">
      <c r="A603" s="13" t="s">
        <v>284</v>
      </c>
      <c r="B603" s="50"/>
      <c r="C603" s="50" t="s">
        <v>282</v>
      </c>
      <c r="D603" s="64" t="s">
        <v>231</v>
      </c>
      <c r="E603" s="8" t="s">
        <v>876</v>
      </c>
      <c r="F603" s="51">
        <v>414</v>
      </c>
      <c r="G603" s="52">
        <v>35.5</v>
      </c>
    </row>
    <row r="604" spans="1:7" s="77" customFormat="1" ht="47.25">
      <c r="A604" s="13" t="s">
        <v>877</v>
      </c>
      <c r="B604" s="50"/>
      <c r="C604" s="50" t="s">
        <v>282</v>
      </c>
      <c r="D604" s="64" t="s">
        <v>231</v>
      </c>
      <c r="E604" s="8" t="s">
        <v>878</v>
      </c>
      <c r="F604" s="51"/>
      <c r="G604" s="43">
        <f t="shared" si="17"/>
        <v>98</v>
      </c>
    </row>
    <row r="605" spans="1:7" s="77" customFormat="1" ht="31.5">
      <c r="A605" s="103" t="s">
        <v>411</v>
      </c>
      <c r="B605" s="50"/>
      <c r="C605" s="50" t="s">
        <v>282</v>
      </c>
      <c r="D605" s="64" t="s">
        <v>231</v>
      </c>
      <c r="E605" s="8" t="s">
        <v>878</v>
      </c>
      <c r="F605" s="51">
        <v>400</v>
      </c>
      <c r="G605" s="43">
        <f t="shared" si="17"/>
        <v>98</v>
      </c>
    </row>
    <row r="606" spans="1:7" s="77" customFormat="1" ht="31.5">
      <c r="A606" s="13" t="s">
        <v>284</v>
      </c>
      <c r="B606" s="50"/>
      <c r="C606" s="50" t="s">
        <v>282</v>
      </c>
      <c r="D606" s="64" t="s">
        <v>231</v>
      </c>
      <c r="E606" s="8" t="s">
        <v>878</v>
      </c>
      <c r="F606" s="51">
        <v>414</v>
      </c>
      <c r="G606" s="52">
        <v>98</v>
      </c>
    </row>
    <row r="607" spans="1:7" s="77" customFormat="1" ht="47.25">
      <c r="A607" s="13" t="s">
        <v>879</v>
      </c>
      <c r="B607" s="50"/>
      <c r="C607" s="50" t="s">
        <v>282</v>
      </c>
      <c r="D607" s="64" t="s">
        <v>231</v>
      </c>
      <c r="E607" s="8" t="s">
        <v>880</v>
      </c>
      <c r="F607" s="51"/>
      <c r="G607" s="43">
        <f t="shared" ref="G607:G611" si="18">SUM(G608)</f>
        <v>92</v>
      </c>
    </row>
    <row r="608" spans="1:7" s="77" customFormat="1" ht="31.5">
      <c r="A608" s="103" t="s">
        <v>411</v>
      </c>
      <c r="B608" s="50"/>
      <c r="C608" s="50" t="s">
        <v>282</v>
      </c>
      <c r="D608" s="64" t="s">
        <v>231</v>
      </c>
      <c r="E608" s="8" t="s">
        <v>880</v>
      </c>
      <c r="F608" s="51">
        <v>400</v>
      </c>
      <c r="G608" s="43">
        <f t="shared" si="18"/>
        <v>92</v>
      </c>
    </row>
    <row r="609" spans="1:7" s="77" customFormat="1" ht="31.5">
      <c r="A609" s="13" t="s">
        <v>284</v>
      </c>
      <c r="B609" s="50"/>
      <c r="C609" s="50" t="s">
        <v>282</v>
      </c>
      <c r="D609" s="64" t="s">
        <v>231</v>
      </c>
      <c r="E609" s="8" t="s">
        <v>880</v>
      </c>
      <c r="F609" s="51">
        <v>414</v>
      </c>
      <c r="G609" s="52">
        <v>92</v>
      </c>
    </row>
    <row r="610" spans="1:7" s="77" customFormat="1" ht="63">
      <c r="A610" s="13" t="s">
        <v>881</v>
      </c>
      <c r="B610" s="50"/>
      <c r="C610" s="50" t="s">
        <v>282</v>
      </c>
      <c r="D610" s="64" t="s">
        <v>231</v>
      </c>
      <c r="E610" s="8" t="s">
        <v>882</v>
      </c>
      <c r="F610" s="51"/>
      <c r="G610" s="43">
        <f t="shared" si="18"/>
        <v>76.22</v>
      </c>
    </row>
    <row r="611" spans="1:7" s="77" customFormat="1" ht="31.5">
      <c r="A611" s="103" t="s">
        <v>411</v>
      </c>
      <c r="B611" s="50"/>
      <c r="C611" s="50" t="s">
        <v>282</v>
      </c>
      <c r="D611" s="64" t="s">
        <v>231</v>
      </c>
      <c r="E611" s="8" t="s">
        <v>882</v>
      </c>
      <c r="F611" s="51">
        <v>400</v>
      </c>
      <c r="G611" s="43">
        <f t="shared" si="18"/>
        <v>76.22</v>
      </c>
    </row>
    <row r="612" spans="1:7" s="77" customFormat="1" ht="31.5">
      <c r="A612" s="13" t="s">
        <v>284</v>
      </c>
      <c r="B612" s="50"/>
      <c r="C612" s="50" t="s">
        <v>282</v>
      </c>
      <c r="D612" s="64" t="s">
        <v>231</v>
      </c>
      <c r="E612" s="8" t="s">
        <v>882</v>
      </c>
      <c r="F612" s="51">
        <v>414</v>
      </c>
      <c r="G612" s="52">
        <v>76.22</v>
      </c>
    </row>
    <row r="613" spans="1:7" ht="15.75">
      <c r="A613" s="3" t="s">
        <v>339</v>
      </c>
      <c r="B613" s="41"/>
      <c r="C613" s="41" t="s">
        <v>286</v>
      </c>
      <c r="D613" s="48"/>
      <c r="E613" s="7"/>
      <c r="F613" s="45"/>
      <c r="G613" s="43">
        <f t="shared" ref="G613:G621" si="19">SUM(G614)</f>
        <v>59390.869999999995</v>
      </c>
    </row>
    <row r="614" spans="1:7" ht="15.75">
      <c r="A614" s="3" t="s">
        <v>287</v>
      </c>
      <c r="B614" s="45"/>
      <c r="C614" s="45" t="s">
        <v>286</v>
      </c>
      <c r="D614" s="45" t="s">
        <v>231</v>
      </c>
      <c r="E614" s="7"/>
      <c r="F614" s="45"/>
      <c r="G614" s="43">
        <f t="shared" si="19"/>
        <v>59390.869999999995</v>
      </c>
    </row>
    <row r="615" spans="1:7" ht="31.5">
      <c r="A615" s="6" t="s">
        <v>346</v>
      </c>
      <c r="B615" s="45"/>
      <c r="C615" s="45" t="s">
        <v>286</v>
      </c>
      <c r="D615" s="45" t="s">
        <v>231</v>
      </c>
      <c r="E615" s="8" t="s">
        <v>41</v>
      </c>
      <c r="F615" s="46"/>
      <c r="G615" s="43">
        <f>SUM(G616,G621,)</f>
        <v>59390.869999999995</v>
      </c>
    </row>
    <row r="616" spans="1:7" s="96" customFormat="1" ht="47.25">
      <c r="A616" s="17" t="s">
        <v>424</v>
      </c>
      <c r="B616" s="45"/>
      <c r="C616" s="45" t="s">
        <v>286</v>
      </c>
      <c r="D616" s="45" t="s">
        <v>231</v>
      </c>
      <c r="E616" s="95" t="s">
        <v>425</v>
      </c>
      <c r="F616" s="48"/>
      <c r="G616" s="43">
        <f>SUM(G617,)</f>
        <v>5354.35</v>
      </c>
    </row>
    <row r="617" spans="1:7" s="96" customFormat="1" ht="31.5">
      <c r="A617" s="125" t="s">
        <v>857</v>
      </c>
      <c r="B617" s="45"/>
      <c r="C617" s="45" t="s">
        <v>286</v>
      </c>
      <c r="D617" s="45" t="s">
        <v>231</v>
      </c>
      <c r="E617" s="95" t="s">
        <v>426</v>
      </c>
      <c r="F617" s="48"/>
      <c r="G617" s="43">
        <f t="shared" ref="G617:G618" si="20">SUM(G618,)</f>
        <v>5354.35</v>
      </c>
    </row>
    <row r="618" spans="1:7" s="96" customFormat="1" ht="47.25">
      <c r="A618" s="13" t="s">
        <v>428</v>
      </c>
      <c r="B618" s="45"/>
      <c r="C618" s="45" t="s">
        <v>286</v>
      </c>
      <c r="D618" s="45" t="s">
        <v>231</v>
      </c>
      <c r="E618" s="8" t="s">
        <v>429</v>
      </c>
      <c r="F618" s="48"/>
      <c r="G618" s="43">
        <f t="shared" si="20"/>
        <v>5354.35</v>
      </c>
    </row>
    <row r="619" spans="1:7" ht="31.5">
      <c r="A619" s="14" t="s">
        <v>341</v>
      </c>
      <c r="B619" s="45"/>
      <c r="C619" s="45" t="s">
        <v>286</v>
      </c>
      <c r="D619" s="45" t="s">
        <v>231</v>
      </c>
      <c r="E619" s="8" t="s">
        <v>429</v>
      </c>
      <c r="F619" s="48">
        <v>200</v>
      </c>
      <c r="G619" s="43">
        <f t="shared" si="19"/>
        <v>5354.35</v>
      </c>
    </row>
    <row r="620" spans="1:7" ht="31.5">
      <c r="A620" s="14" t="s">
        <v>238</v>
      </c>
      <c r="B620" s="45"/>
      <c r="C620" s="45" t="s">
        <v>286</v>
      </c>
      <c r="D620" s="45" t="s">
        <v>231</v>
      </c>
      <c r="E620" s="8" t="s">
        <v>429</v>
      </c>
      <c r="F620" s="48">
        <v>240</v>
      </c>
      <c r="G620" s="43">
        <v>5354.35</v>
      </c>
    </row>
    <row r="621" spans="1:7" s="96" customFormat="1" ht="31.5">
      <c r="A621" s="17" t="s">
        <v>635</v>
      </c>
      <c r="B621" s="8"/>
      <c r="C621" s="45" t="s">
        <v>286</v>
      </c>
      <c r="D621" s="45" t="s">
        <v>231</v>
      </c>
      <c r="E621" s="8" t="s">
        <v>636</v>
      </c>
      <c r="F621" s="48"/>
      <c r="G621" s="43">
        <f t="shared" si="19"/>
        <v>54036.52</v>
      </c>
    </row>
    <row r="622" spans="1:7" s="96" customFormat="1" ht="78.75">
      <c r="A622" s="17" t="s">
        <v>858</v>
      </c>
      <c r="B622" s="45"/>
      <c r="C622" s="45" t="s">
        <v>286</v>
      </c>
      <c r="D622" s="45" t="s">
        <v>231</v>
      </c>
      <c r="E622" s="8" t="s">
        <v>434</v>
      </c>
      <c r="F622" s="48"/>
      <c r="G622" s="43">
        <f>SUM(G623,G626,G629,G632,)</f>
        <v>54036.52</v>
      </c>
    </row>
    <row r="623" spans="1:7" s="77" customFormat="1" ht="47.25">
      <c r="A623" s="17" t="s">
        <v>743</v>
      </c>
      <c r="B623" s="45"/>
      <c r="C623" s="45" t="s">
        <v>286</v>
      </c>
      <c r="D623" s="45" t="s">
        <v>231</v>
      </c>
      <c r="E623" s="8" t="s">
        <v>744</v>
      </c>
      <c r="F623" s="51"/>
      <c r="G623" s="43">
        <f t="shared" ref="G623:G624" si="21">SUM(G624)</f>
        <v>50</v>
      </c>
    </row>
    <row r="624" spans="1:7" s="77" customFormat="1" ht="31.5">
      <c r="A624" s="103" t="s">
        <v>411</v>
      </c>
      <c r="B624" s="45"/>
      <c r="C624" s="45" t="s">
        <v>286</v>
      </c>
      <c r="D624" s="45" t="s">
        <v>231</v>
      </c>
      <c r="E624" s="8" t="s">
        <v>744</v>
      </c>
      <c r="F624" s="51">
        <v>400</v>
      </c>
      <c r="G624" s="43">
        <f t="shared" si="21"/>
        <v>50</v>
      </c>
    </row>
    <row r="625" spans="1:8" s="77" customFormat="1" ht="31.5">
      <c r="A625" s="13" t="s">
        <v>284</v>
      </c>
      <c r="B625" s="45"/>
      <c r="C625" s="45" t="s">
        <v>286</v>
      </c>
      <c r="D625" s="45" t="s">
        <v>231</v>
      </c>
      <c r="E625" s="8" t="s">
        <v>744</v>
      </c>
      <c r="F625" s="51">
        <v>414</v>
      </c>
      <c r="G625" s="52">
        <v>50</v>
      </c>
    </row>
    <row r="626" spans="1:8" s="77" customFormat="1" ht="31.5">
      <c r="A626" s="13" t="s">
        <v>867</v>
      </c>
      <c r="B626" s="45"/>
      <c r="C626" s="45" t="s">
        <v>286</v>
      </c>
      <c r="D626" s="45" t="s">
        <v>231</v>
      </c>
      <c r="E626" s="8" t="s">
        <v>868</v>
      </c>
      <c r="F626" s="51"/>
      <c r="G626" s="43">
        <f t="shared" ref="G626:G627" si="22">SUM(G627)</f>
        <v>65.52</v>
      </c>
    </row>
    <row r="627" spans="1:8" s="77" customFormat="1" ht="31.5">
      <c r="A627" s="103" t="s">
        <v>411</v>
      </c>
      <c r="B627" s="45"/>
      <c r="C627" s="45" t="s">
        <v>286</v>
      </c>
      <c r="D627" s="45" t="s">
        <v>231</v>
      </c>
      <c r="E627" s="8" t="s">
        <v>868</v>
      </c>
      <c r="F627" s="51">
        <v>400</v>
      </c>
      <c r="G627" s="43">
        <f t="shared" si="22"/>
        <v>65.52</v>
      </c>
    </row>
    <row r="628" spans="1:8" s="77" customFormat="1" ht="31.5">
      <c r="A628" s="13" t="s">
        <v>284</v>
      </c>
      <c r="B628" s="45"/>
      <c r="C628" s="45" t="s">
        <v>286</v>
      </c>
      <c r="D628" s="45" t="s">
        <v>231</v>
      </c>
      <c r="E628" s="8" t="s">
        <v>868</v>
      </c>
      <c r="F628" s="51">
        <v>414</v>
      </c>
      <c r="G628" s="52">
        <v>65.52</v>
      </c>
    </row>
    <row r="629" spans="1:8" s="96" customFormat="1" ht="15.75">
      <c r="A629" s="17" t="s">
        <v>648</v>
      </c>
      <c r="B629" s="45"/>
      <c r="C629" s="45" t="s">
        <v>286</v>
      </c>
      <c r="D629" s="45" t="s">
        <v>231</v>
      </c>
      <c r="E629" s="8" t="s">
        <v>649</v>
      </c>
      <c r="F629" s="48"/>
      <c r="G629" s="43">
        <f t="shared" ref="G629:G633" si="23">SUM(G630)</f>
        <v>33852</v>
      </c>
    </row>
    <row r="630" spans="1:8" s="96" customFormat="1" ht="31.5">
      <c r="A630" s="103" t="s">
        <v>411</v>
      </c>
      <c r="B630" s="45"/>
      <c r="C630" s="45" t="s">
        <v>286</v>
      </c>
      <c r="D630" s="45" t="s">
        <v>231</v>
      </c>
      <c r="E630" s="8" t="s">
        <v>649</v>
      </c>
      <c r="F630" s="48">
        <v>400</v>
      </c>
      <c r="G630" s="43">
        <f t="shared" si="23"/>
        <v>33852</v>
      </c>
    </row>
    <row r="631" spans="1:8" s="96" customFormat="1" ht="31.5">
      <c r="A631" s="13" t="s">
        <v>284</v>
      </c>
      <c r="B631" s="45"/>
      <c r="C631" s="45" t="s">
        <v>286</v>
      </c>
      <c r="D631" s="45" t="s">
        <v>231</v>
      </c>
      <c r="E631" s="8" t="s">
        <v>649</v>
      </c>
      <c r="F631" s="48">
        <v>414</v>
      </c>
      <c r="G631" s="43">
        <v>33852</v>
      </c>
    </row>
    <row r="632" spans="1:8" s="96" customFormat="1" ht="15.75">
      <c r="A632" s="17" t="s">
        <v>790</v>
      </c>
      <c r="B632" s="45"/>
      <c r="C632" s="45" t="s">
        <v>286</v>
      </c>
      <c r="D632" s="45" t="s">
        <v>231</v>
      </c>
      <c r="E632" s="8" t="s">
        <v>650</v>
      </c>
      <c r="F632" s="48"/>
      <c r="G632" s="43">
        <f t="shared" si="23"/>
        <v>20069</v>
      </c>
    </row>
    <row r="633" spans="1:8" s="96" customFormat="1" ht="31.5">
      <c r="A633" s="103" t="s">
        <v>411</v>
      </c>
      <c r="B633" s="45"/>
      <c r="C633" s="45" t="s">
        <v>286</v>
      </c>
      <c r="D633" s="45" t="s">
        <v>231</v>
      </c>
      <c r="E633" s="8" t="s">
        <v>650</v>
      </c>
      <c r="F633" s="48">
        <v>400</v>
      </c>
      <c r="G633" s="43">
        <f t="shared" si="23"/>
        <v>20069</v>
      </c>
    </row>
    <row r="634" spans="1:8" s="96" customFormat="1" ht="31.5">
      <c r="A634" s="13" t="s">
        <v>284</v>
      </c>
      <c r="B634" s="45"/>
      <c r="C634" s="45" t="s">
        <v>286</v>
      </c>
      <c r="D634" s="45" t="s">
        <v>231</v>
      </c>
      <c r="E634" s="8" t="s">
        <v>650</v>
      </c>
      <c r="F634" s="48">
        <v>414</v>
      </c>
      <c r="G634" s="43">
        <v>20069</v>
      </c>
    </row>
    <row r="635" spans="1:8" ht="15.75">
      <c r="A635" s="13" t="s">
        <v>288</v>
      </c>
      <c r="B635" s="41"/>
      <c r="C635" s="41" t="s">
        <v>264</v>
      </c>
      <c r="D635" s="23"/>
      <c r="E635" s="24"/>
      <c r="F635" s="65"/>
      <c r="G635" s="43">
        <f t="shared" ref="G635:G641" si="24">SUM(G636)</f>
        <v>12477</v>
      </c>
      <c r="H635" s="60"/>
    </row>
    <row r="636" spans="1:8" ht="15.75">
      <c r="A636" s="13" t="s">
        <v>289</v>
      </c>
      <c r="B636" s="48"/>
      <c r="C636" s="48" t="s">
        <v>264</v>
      </c>
      <c r="D636" s="48" t="s">
        <v>264</v>
      </c>
      <c r="E636" s="24"/>
      <c r="F636" s="51"/>
      <c r="G636" s="43">
        <f t="shared" si="24"/>
        <v>12477</v>
      </c>
      <c r="H636" s="60"/>
    </row>
    <row r="637" spans="1:8" ht="31.5">
      <c r="A637" s="6" t="s">
        <v>349</v>
      </c>
      <c r="B637" s="48"/>
      <c r="C637" s="48" t="s">
        <v>264</v>
      </c>
      <c r="D637" s="48" t="s">
        <v>264</v>
      </c>
      <c r="E637" s="8" t="s">
        <v>52</v>
      </c>
      <c r="F637" s="51"/>
      <c r="G637" s="43">
        <f t="shared" si="24"/>
        <v>12477</v>
      </c>
      <c r="H637" s="60"/>
    </row>
    <row r="638" spans="1:8" ht="31.5">
      <c r="A638" s="6" t="s">
        <v>25</v>
      </c>
      <c r="B638" s="48"/>
      <c r="C638" s="48" t="s">
        <v>264</v>
      </c>
      <c r="D638" s="48" t="s">
        <v>264</v>
      </c>
      <c r="E638" s="5" t="s">
        <v>57</v>
      </c>
      <c r="F638" s="51"/>
      <c r="G638" s="43">
        <f>SUM(G639,)</f>
        <v>12477</v>
      </c>
      <c r="H638" s="60"/>
    </row>
    <row r="639" spans="1:8" ht="31.5">
      <c r="A639" s="6" t="s">
        <v>104</v>
      </c>
      <c r="B639" s="48"/>
      <c r="C639" s="48" t="s">
        <v>264</v>
      </c>
      <c r="D639" s="48" t="s">
        <v>264</v>
      </c>
      <c r="E639" s="5" t="s">
        <v>105</v>
      </c>
      <c r="F639" s="51"/>
      <c r="G639" s="43">
        <f t="shared" si="24"/>
        <v>12477</v>
      </c>
      <c r="H639" s="60"/>
    </row>
    <row r="640" spans="1:8" ht="31.5">
      <c r="A640" s="14" t="s">
        <v>103</v>
      </c>
      <c r="B640" s="48"/>
      <c r="C640" s="48" t="s">
        <v>264</v>
      </c>
      <c r="D640" s="48" t="s">
        <v>264</v>
      </c>
      <c r="E640" s="5" t="s">
        <v>200</v>
      </c>
      <c r="F640" s="51"/>
      <c r="G640" s="43">
        <f t="shared" si="24"/>
        <v>12477</v>
      </c>
      <c r="H640" s="60"/>
    </row>
    <row r="641" spans="1:8" ht="31.5">
      <c r="A641" s="14" t="s">
        <v>341</v>
      </c>
      <c r="B641" s="48"/>
      <c r="C641" s="48" t="s">
        <v>264</v>
      </c>
      <c r="D641" s="48" t="s">
        <v>264</v>
      </c>
      <c r="E641" s="5" t="s">
        <v>200</v>
      </c>
      <c r="F641" s="51">
        <v>200</v>
      </c>
      <c r="G641" s="43">
        <f t="shared" si="24"/>
        <v>12477</v>
      </c>
      <c r="H641" s="60"/>
    </row>
    <row r="642" spans="1:8" ht="31.5">
      <c r="A642" s="17" t="s">
        <v>238</v>
      </c>
      <c r="B642" s="48"/>
      <c r="C642" s="48" t="s">
        <v>264</v>
      </c>
      <c r="D642" s="48" t="s">
        <v>264</v>
      </c>
      <c r="E642" s="8" t="s">
        <v>200</v>
      </c>
      <c r="F642" s="51">
        <v>240</v>
      </c>
      <c r="G642" s="43">
        <v>12477</v>
      </c>
      <c r="H642" s="60"/>
    </row>
    <row r="643" spans="1:8" ht="15.75">
      <c r="A643" s="6" t="s">
        <v>241</v>
      </c>
      <c r="B643" s="48"/>
      <c r="C643" s="48" t="s">
        <v>264</v>
      </c>
      <c r="D643" s="48" t="s">
        <v>264</v>
      </c>
      <c r="E643" s="5" t="s">
        <v>200</v>
      </c>
      <c r="F643" s="51">
        <v>240</v>
      </c>
      <c r="G643" s="43">
        <v>12477</v>
      </c>
      <c r="H643" s="60"/>
    </row>
    <row r="644" spans="1:8" ht="15.75">
      <c r="A644" s="6" t="s">
        <v>290</v>
      </c>
      <c r="B644" s="48"/>
      <c r="C644" s="48">
        <v>10</v>
      </c>
      <c r="D644" s="55"/>
      <c r="E644" s="7"/>
      <c r="F644" s="50"/>
      <c r="G644" s="43">
        <f>SUM(G645,G652,G694)</f>
        <v>92867.799999999988</v>
      </c>
    </row>
    <row r="645" spans="1:8" ht="15.75">
      <c r="A645" s="6" t="s">
        <v>291</v>
      </c>
      <c r="B645" s="48"/>
      <c r="C645" s="48">
        <v>10</v>
      </c>
      <c r="D645" s="64" t="s">
        <v>231</v>
      </c>
      <c r="E645" s="7"/>
      <c r="F645" s="50"/>
      <c r="G645" s="43">
        <f t="shared" ref="G645:G650" si="25">SUM(G646)</f>
        <v>5500</v>
      </c>
    </row>
    <row r="646" spans="1:8" ht="47.25">
      <c r="A646" s="6" t="s">
        <v>597</v>
      </c>
      <c r="B646" s="45"/>
      <c r="C646" s="48">
        <v>10</v>
      </c>
      <c r="D646" s="64" t="s">
        <v>231</v>
      </c>
      <c r="E646" s="8" t="s">
        <v>42</v>
      </c>
      <c r="F646" s="50"/>
      <c r="G646" s="43">
        <f t="shared" si="25"/>
        <v>5500</v>
      </c>
    </row>
    <row r="647" spans="1:8" ht="31.5">
      <c r="A647" s="6" t="s">
        <v>613</v>
      </c>
      <c r="B647" s="48"/>
      <c r="C647" s="48">
        <v>10</v>
      </c>
      <c r="D647" s="64" t="s">
        <v>231</v>
      </c>
      <c r="E647" s="95" t="s">
        <v>44</v>
      </c>
      <c r="F647" s="50"/>
      <c r="G647" s="43">
        <f t="shared" si="25"/>
        <v>5500</v>
      </c>
    </row>
    <row r="648" spans="1:8" ht="31.5">
      <c r="A648" s="6" t="s">
        <v>618</v>
      </c>
      <c r="B648" s="48"/>
      <c r="C648" s="48">
        <v>10</v>
      </c>
      <c r="D648" s="64" t="s">
        <v>231</v>
      </c>
      <c r="E648" s="95" t="s">
        <v>620</v>
      </c>
      <c r="F648" s="50"/>
      <c r="G648" s="43">
        <f t="shared" si="25"/>
        <v>5500</v>
      </c>
    </row>
    <row r="649" spans="1:8" ht="47.25">
      <c r="A649" s="6" t="s">
        <v>619</v>
      </c>
      <c r="B649" s="48"/>
      <c r="C649" s="48">
        <v>10</v>
      </c>
      <c r="D649" s="64" t="s">
        <v>231</v>
      </c>
      <c r="E649" s="95" t="s">
        <v>621</v>
      </c>
      <c r="F649" s="50"/>
      <c r="G649" s="43">
        <f t="shared" si="25"/>
        <v>5500</v>
      </c>
    </row>
    <row r="650" spans="1:8" ht="15.75">
      <c r="A650" s="6" t="s">
        <v>292</v>
      </c>
      <c r="B650" s="48"/>
      <c r="C650" s="48">
        <v>10</v>
      </c>
      <c r="D650" s="64" t="s">
        <v>231</v>
      </c>
      <c r="E650" s="95" t="s">
        <v>621</v>
      </c>
      <c r="F650" s="50" t="s">
        <v>293</v>
      </c>
      <c r="G650" s="43">
        <f t="shared" si="25"/>
        <v>5500</v>
      </c>
    </row>
    <row r="651" spans="1:8" ht="31.5">
      <c r="A651" s="12" t="s">
        <v>835</v>
      </c>
      <c r="B651" s="48"/>
      <c r="C651" s="48">
        <v>10</v>
      </c>
      <c r="D651" s="64" t="s">
        <v>231</v>
      </c>
      <c r="E651" s="95" t="s">
        <v>621</v>
      </c>
      <c r="F651" s="50" t="s">
        <v>836</v>
      </c>
      <c r="G651" s="43">
        <v>5500</v>
      </c>
    </row>
    <row r="652" spans="1:8" ht="15.75">
      <c r="A652" s="6" t="s">
        <v>294</v>
      </c>
      <c r="B652" s="48"/>
      <c r="C652" s="48">
        <v>10</v>
      </c>
      <c r="D652" s="64" t="s">
        <v>256</v>
      </c>
      <c r="E652" s="24"/>
      <c r="F652" s="50"/>
      <c r="G652" s="43">
        <f>SUM(G653,G665)</f>
        <v>43944.1</v>
      </c>
    </row>
    <row r="653" spans="1:8" s="96" customFormat="1" ht="31.5">
      <c r="A653" s="6" t="s">
        <v>348</v>
      </c>
      <c r="B653" s="41"/>
      <c r="C653" s="41">
        <v>10</v>
      </c>
      <c r="D653" s="64" t="s">
        <v>256</v>
      </c>
      <c r="E653" s="8" t="s">
        <v>50</v>
      </c>
      <c r="F653" s="48"/>
      <c r="G653" s="43">
        <f>SUM(G654,G659)</f>
        <v>9121.1</v>
      </c>
    </row>
    <row r="654" spans="1:8" s="96" customFormat="1" ht="15.75">
      <c r="A654" s="6" t="s">
        <v>523</v>
      </c>
      <c r="B654" s="48"/>
      <c r="C654" s="48">
        <v>10</v>
      </c>
      <c r="D654" s="64" t="s">
        <v>256</v>
      </c>
      <c r="E654" s="8" t="s">
        <v>524</v>
      </c>
      <c r="F654" s="50"/>
      <c r="G654" s="43">
        <f t="shared" ref="G654" si="26">SUM(G655)</f>
        <v>2746.1</v>
      </c>
      <c r="H654" s="43"/>
    </row>
    <row r="655" spans="1:8" s="96" customFormat="1" ht="63">
      <c r="A655" s="2" t="s">
        <v>564</v>
      </c>
      <c r="B655" s="48"/>
      <c r="C655" s="48">
        <v>10</v>
      </c>
      <c r="D655" s="64" t="s">
        <v>256</v>
      </c>
      <c r="E655" s="95" t="s">
        <v>525</v>
      </c>
      <c r="F655" s="50"/>
      <c r="G655" s="43">
        <f>SUM(G656)</f>
        <v>2746.1</v>
      </c>
      <c r="H655" s="43"/>
    </row>
    <row r="656" spans="1:8" s="96" customFormat="1" ht="15.75">
      <c r="A656" s="119" t="s">
        <v>758</v>
      </c>
      <c r="B656" s="48"/>
      <c r="C656" s="48">
        <v>10</v>
      </c>
      <c r="D656" s="64" t="s">
        <v>256</v>
      </c>
      <c r="E656" s="95" t="s">
        <v>759</v>
      </c>
      <c r="F656" s="50"/>
      <c r="G656" s="43">
        <f t="shared" ref="G656:G657" si="27">SUM(G657)</f>
        <v>2746.1</v>
      </c>
    </row>
    <row r="657" spans="1:8" s="96" customFormat="1" ht="15.75">
      <c r="A657" s="127" t="s">
        <v>292</v>
      </c>
      <c r="B657" s="48"/>
      <c r="C657" s="48">
        <v>10</v>
      </c>
      <c r="D657" s="64" t="s">
        <v>256</v>
      </c>
      <c r="E657" s="95" t="s">
        <v>759</v>
      </c>
      <c r="F657" s="50" t="s">
        <v>293</v>
      </c>
      <c r="G657" s="43">
        <f t="shared" si="27"/>
        <v>2746.1</v>
      </c>
    </row>
    <row r="658" spans="1:8" s="96" customFormat="1" ht="31.5">
      <c r="A658" s="12" t="s">
        <v>835</v>
      </c>
      <c r="B658" s="48"/>
      <c r="C658" s="48">
        <v>10</v>
      </c>
      <c r="D658" s="64" t="s">
        <v>256</v>
      </c>
      <c r="E658" s="95" t="s">
        <v>759</v>
      </c>
      <c r="F658" s="50" t="s">
        <v>836</v>
      </c>
      <c r="G658" s="43">
        <v>2746.1</v>
      </c>
    </row>
    <row r="659" spans="1:8" s="21" customFormat="1" ht="31.5">
      <c r="A659" s="103" t="s">
        <v>591</v>
      </c>
      <c r="B659" s="95"/>
      <c r="C659" s="48">
        <v>10</v>
      </c>
      <c r="D659" s="64" t="s">
        <v>256</v>
      </c>
      <c r="E659" s="95" t="s">
        <v>592</v>
      </c>
      <c r="F659" s="48"/>
      <c r="G659" s="43">
        <f>SUM(G660)</f>
        <v>6375</v>
      </c>
    </row>
    <row r="660" spans="1:8" s="21" customFormat="1" ht="201" customHeight="1">
      <c r="A660" s="103" t="s">
        <v>593</v>
      </c>
      <c r="B660" s="95"/>
      <c r="C660" s="48">
        <v>10</v>
      </c>
      <c r="D660" s="64" t="s">
        <v>256</v>
      </c>
      <c r="E660" s="95" t="s">
        <v>594</v>
      </c>
      <c r="F660" s="48"/>
      <c r="G660" s="43">
        <f>SUM(G661)</f>
        <v>6375</v>
      </c>
    </row>
    <row r="661" spans="1:8" s="21" customFormat="1" ht="44.25" customHeight="1">
      <c r="A661" s="103" t="s">
        <v>595</v>
      </c>
      <c r="B661" s="95"/>
      <c r="C661" s="48">
        <v>10</v>
      </c>
      <c r="D661" s="64" t="s">
        <v>256</v>
      </c>
      <c r="E661" s="95" t="s">
        <v>596</v>
      </c>
      <c r="F661" s="48"/>
      <c r="G661" s="43">
        <f>SUM(G662)</f>
        <v>6375</v>
      </c>
    </row>
    <row r="662" spans="1:8" s="96" customFormat="1" ht="24.75" customHeight="1">
      <c r="A662" s="1" t="s">
        <v>292</v>
      </c>
      <c r="B662" s="95"/>
      <c r="C662" s="48">
        <v>10</v>
      </c>
      <c r="D662" s="64" t="s">
        <v>256</v>
      </c>
      <c r="E662" s="95" t="s">
        <v>596</v>
      </c>
      <c r="F662" s="51">
        <v>300</v>
      </c>
      <c r="G662" s="43">
        <f>SUM(G663)</f>
        <v>6375</v>
      </c>
    </row>
    <row r="663" spans="1:8" s="96" customFormat="1" ht="38.25" customHeight="1">
      <c r="A663" s="12" t="s">
        <v>835</v>
      </c>
      <c r="B663" s="95"/>
      <c r="C663" s="48">
        <v>10</v>
      </c>
      <c r="D663" s="64" t="s">
        <v>256</v>
      </c>
      <c r="E663" s="95" t="s">
        <v>596</v>
      </c>
      <c r="F663" s="50" t="s">
        <v>836</v>
      </c>
      <c r="G663" s="43">
        <v>6375</v>
      </c>
      <c r="H663" s="43"/>
    </row>
    <row r="664" spans="1:8" s="96" customFormat="1" ht="15.75">
      <c r="A664" s="17" t="s">
        <v>241</v>
      </c>
      <c r="B664" s="95"/>
      <c r="C664" s="48">
        <v>10</v>
      </c>
      <c r="D664" s="64" t="s">
        <v>256</v>
      </c>
      <c r="E664" s="95" t="s">
        <v>596</v>
      </c>
      <c r="F664" s="54">
        <v>320</v>
      </c>
      <c r="G664" s="43">
        <v>6375</v>
      </c>
    </row>
    <row r="665" spans="1:8" ht="31.5">
      <c r="A665" s="6" t="s">
        <v>349</v>
      </c>
      <c r="B665" s="48"/>
      <c r="C665" s="48">
        <v>10</v>
      </c>
      <c r="D665" s="64" t="s">
        <v>256</v>
      </c>
      <c r="E665" s="8" t="s">
        <v>52</v>
      </c>
      <c r="F665" s="48"/>
      <c r="G665" s="43">
        <f>SUM(G666,G680,G689,)</f>
        <v>34823</v>
      </c>
    </row>
    <row r="666" spans="1:8" ht="31.5">
      <c r="A666" s="6" t="s">
        <v>24</v>
      </c>
      <c r="B666" s="48"/>
      <c r="C666" s="48">
        <v>10</v>
      </c>
      <c r="D666" s="64" t="s">
        <v>256</v>
      </c>
      <c r="E666" s="5" t="s">
        <v>53</v>
      </c>
      <c r="F666" s="48"/>
      <c r="G666" s="43">
        <f>SUM(G667)</f>
        <v>4700</v>
      </c>
    </row>
    <row r="667" spans="1:8" ht="31.5">
      <c r="A667" s="6" t="s">
        <v>570</v>
      </c>
      <c r="B667" s="48"/>
      <c r="C667" s="48">
        <v>10</v>
      </c>
      <c r="D667" s="64" t="s">
        <v>256</v>
      </c>
      <c r="E667" s="5" t="s">
        <v>95</v>
      </c>
      <c r="F667" s="66"/>
      <c r="G667" s="43">
        <f>SUM(G668,G671,G674,G677)</f>
        <v>4700</v>
      </c>
    </row>
    <row r="668" spans="1:8" ht="47.25">
      <c r="A668" s="103" t="s">
        <v>369</v>
      </c>
      <c r="B668" s="48"/>
      <c r="C668" s="48">
        <v>10</v>
      </c>
      <c r="D668" s="55" t="s">
        <v>256</v>
      </c>
      <c r="E668" s="5" t="s">
        <v>96</v>
      </c>
      <c r="F668" s="48"/>
      <c r="G668" s="43">
        <f>SUM(G669)</f>
        <v>550</v>
      </c>
    </row>
    <row r="669" spans="1:8" ht="15.75">
      <c r="A669" s="12" t="s">
        <v>292</v>
      </c>
      <c r="B669" s="48"/>
      <c r="C669" s="48">
        <v>10</v>
      </c>
      <c r="D669" s="55" t="s">
        <v>256</v>
      </c>
      <c r="E669" s="5" t="s">
        <v>96</v>
      </c>
      <c r="F669" s="48">
        <v>300</v>
      </c>
      <c r="G669" s="43">
        <f>SUM(G670)</f>
        <v>550</v>
      </c>
    </row>
    <row r="670" spans="1:8" ht="31.5">
      <c r="A670" s="12" t="s">
        <v>835</v>
      </c>
      <c r="B670" s="48"/>
      <c r="C670" s="48">
        <v>10</v>
      </c>
      <c r="D670" s="55" t="s">
        <v>256</v>
      </c>
      <c r="E670" s="5" t="s">
        <v>96</v>
      </c>
      <c r="F670" s="48">
        <v>320</v>
      </c>
      <c r="G670" s="43">
        <v>550</v>
      </c>
    </row>
    <row r="671" spans="1:8" ht="47.25">
      <c r="A671" s="14" t="s">
        <v>370</v>
      </c>
      <c r="B671" s="48"/>
      <c r="C671" s="48">
        <v>10</v>
      </c>
      <c r="D671" s="55" t="s">
        <v>256</v>
      </c>
      <c r="E671" s="5" t="s">
        <v>97</v>
      </c>
      <c r="F671" s="48"/>
      <c r="G671" s="43">
        <f>SUM(G672)</f>
        <v>3000</v>
      </c>
    </row>
    <row r="672" spans="1:8" ht="15.75">
      <c r="A672" s="12" t="s">
        <v>292</v>
      </c>
      <c r="B672" s="48"/>
      <c r="C672" s="48">
        <v>10</v>
      </c>
      <c r="D672" s="55" t="s">
        <v>256</v>
      </c>
      <c r="E672" s="5" t="s">
        <v>97</v>
      </c>
      <c r="F672" s="48">
        <v>300</v>
      </c>
      <c r="G672" s="43">
        <f>SUM(G673)</f>
        <v>3000</v>
      </c>
    </row>
    <row r="673" spans="1:7" ht="31.5">
      <c r="A673" s="12" t="s">
        <v>835</v>
      </c>
      <c r="B673" s="48"/>
      <c r="C673" s="48">
        <v>10</v>
      </c>
      <c r="D673" s="55" t="s">
        <v>256</v>
      </c>
      <c r="E673" s="5" t="s">
        <v>97</v>
      </c>
      <c r="F673" s="48">
        <v>320</v>
      </c>
      <c r="G673" s="43">
        <v>3000</v>
      </c>
    </row>
    <row r="674" spans="1:7" ht="78.75">
      <c r="A674" s="14" t="s">
        <v>371</v>
      </c>
      <c r="B674" s="48"/>
      <c r="C674" s="48">
        <v>10</v>
      </c>
      <c r="D674" s="55" t="s">
        <v>256</v>
      </c>
      <c r="E674" s="5" t="s">
        <v>98</v>
      </c>
      <c r="F674" s="48"/>
      <c r="G674" s="43">
        <f>SUM(G675)</f>
        <v>1000</v>
      </c>
    </row>
    <row r="675" spans="1:7" ht="15.75">
      <c r="A675" s="12" t="s">
        <v>292</v>
      </c>
      <c r="B675" s="48"/>
      <c r="C675" s="48">
        <v>10</v>
      </c>
      <c r="D675" s="55" t="s">
        <v>256</v>
      </c>
      <c r="E675" s="5" t="s">
        <v>98</v>
      </c>
      <c r="F675" s="48">
        <v>300</v>
      </c>
      <c r="G675" s="43">
        <f>SUM(G676)</f>
        <v>1000</v>
      </c>
    </row>
    <row r="676" spans="1:7" ht="31.5">
      <c r="A676" s="12" t="s">
        <v>835</v>
      </c>
      <c r="B676" s="48"/>
      <c r="C676" s="48">
        <v>10</v>
      </c>
      <c r="D676" s="55" t="s">
        <v>256</v>
      </c>
      <c r="E676" s="5" t="s">
        <v>98</v>
      </c>
      <c r="F676" s="48">
        <v>320</v>
      </c>
      <c r="G676" s="43">
        <v>1000</v>
      </c>
    </row>
    <row r="677" spans="1:7" ht="31.5">
      <c r="A677" s="6" t="s">
        <v>174</v>
      </c>
      <c r="B677" s="48"/>
      <c r="C677" s="48">
        <v>10</v>
      </c>
      <c r="D677" s="55" t="s">
        <v>256</v>
      </c>
      <c r="E677" s="5" t="s">
        <v>99</v>
      </c>
      <c r="F677" s="48"/>
      <c r="G677" s="43">
        <f>SUM(G678)</f>
        <v>150</v>
      </c>
    </row>
    <row r="678" spans="1:7" ht="15.75">
      <c r="A678" s="12" t="s">
        <v>292</v>
      </c>
      <c r="B678" s="48"/>
      <c r="C678" s="48">
        <v>10</v>
      </c>
      <c r="D678" s="55" t="s">
        <v>256</v>
      </c>
      <c r="E678" s="5" t="s">
        <v>99</v>
      </c>
      <c r="F678" s="48">
        <v>300</v>
      </c>
      <c r="G678" s="43">
        <f>SUM(G679)</f>
        <v>150</v>
      </c>
    </row>
    <row r="679" spans="1:7" ht="31.5">
      <c r="A679" s="12" t="s">
        <v>835</v>
      </c>
      <c r="B679" s="48"/>
      <c r="C679" s="48">
        <v>10</v>
      </c>
      <c r="D679" s="55" t="s">
        <v>256</v>
      </c>
      <c r="E679" s="5" t="s">
        <v>99</v>
      </c>
      <c r="F679" s="48">
        <v>320</v>
      </c>
      <c r="G679" s="43">
        <v>150</v>
      </c>
    </row>
    <row r="680" spans="1:7" ht="47.25">
      <c r="A680" s="6" t="s">
        <v>23</v>
      </c>
      <c r="B680" s="48"/>
      <c r="C680" s="48">
        <v>10</v>
      </c>
      <c r="D680" s="64" t="s">
        <v>256</v>
      </c>
      <c r="E680" s="5" t="s">
        <v>56</v>
      </c>
      <c r="F680" s="48"/>
      <c r="G680" s="43">
        <f>SUM(G681)</f>
        <v>29958</v>
      </c>
    </row>
    <row r="681" spans="1:7" ht="63">
      <c r="A681" s="6" t="s">
        <v>576</v>
      </c>
      <c r="B681" s="48"/>
      <c r="C681" s="48">
        <v>10</v>
      </c>
      <c r="D681" s="64" t="s">
        <v>256</v>
      </c>
      <c r="E681" s="5" t="s">
        <v>102</v>
      </c>
      <c r="F681" s="48"/>
      <c r="G681" s="43">
        <f>SUM(G682)</f>
        <v>29958</v>
      </c>
    </row>
    <row r="682" spans="1:7" ht="31.5">
      <c r="A682" s="20" t="s">
        <v>21</v>
      </c>
      <c r="B682" s="45"/>
      <c r="C682" s="45">
        <v>10</v>
      </c>
      <c r="D682" s="50" t="s">
        <v>256</v>
      </c>
      <c r="E682" s="5" t="s">
        <v>198</v>
      </c>
      <c r="F682" s="48"/>
      <c r="G682" s="43">
        <f>SUM(G683,G686)</f>
        <v>29958</v>
      </c>
    </row>
    <row r="683" spans="1:7" ht="31.5">
      <c r="A683" s="14" t="s">
        <v>341</v>
      </c>
      <c r="B683" s="45"/>
      <c r="C683" s="45">
        <v>10</v>
      </c>
      <c r="D683" s="50" t="s">
        <v>256</v>
      </c>
      <c r="E683" s="5" t="s">
        <v>198</v>
      </c>
      <c r="F683" s="50" t="s">
        <v>295</v>
      </c>
      <c r="G683" s="43">
        <f>SUM(G684)</f>
        <v>240</v>
      </c>
    </row>
    <row r="684" spans="1:7" ht="31.5">
      <c r="A684" s="14" t="s">
        <v>238</v>
      </c>
      <c r="B684" s="45"/>
      <c r="C684" s="45">
        <v>10</v>
      </c>
      <c r="D684" s="50" t="s">
        <v>256</v>
      </c>
      <c r="E684" s="5" t="s">
        <v>198</v>
      </c>
      <c r="F684" s="50" t="s">
        <v>296</v>
      </c>
      <c r="G684" s="52">
        <v>240</v>
      </c>
    </row>
    <row r="685" spans="1:7" ht="15.75">
      <c r="A685" s="15" t="s">
        <v>241</v>
      </c>
      <c r="B685" s="45"/>
      <c r="C685" s="45">
        <v>10</v>
      </c>
      <c r="D685" s="50" t="s">
        <v>256</v>
      </c>
      <c r="E685" s="5" t="s">
        <v>198</v>
      </c>
      <c r="F685" s="50" t="s">
        <v>296</v>
      </c>
      <c r="G685" s="52">
        <v>240</v>
      </c>
    </row>
    <row r="686" spans="1:7" ht="15.75">
      <c r="A686" s="12" t="s">
        <v>292</v>
      </c>
      <c r="B686" s="45"/>
      <c r="C686" s="45">
        <v>10</v>
      </c>
      <c r="D686" s="50" t="s">
        <v>256</v>
      </c>
      <c r="E686" s="5" t="s">
        <v>198</v>
      </c>
      <c r="F686" s="50" t="s">
        <v>293</v>
      </c>
      <c r="G686" s="43">
        <f>SUM(G687)</f>
        <v>29718</v>
      </c>
    </row>
    <row r="687" spans="1:7" ht="15.75">
      <c r="A687" s="6" t="s">
        <v>837</v>
      </c>
      <c r="B687" s="45"/>
      <c r="C687" s="45">
        <v>10</v>
      </c>
      <c r="D687" s="50" t="s">
        <v>256</v>
      </c>
      <c r="E687" s="5" t="s">
        <v>198</v>
      </c>
      <c r="F687" s="50" t="s">
        <v>838</v>
      </c>
      <c r="G687" s="52">
        <v>29718</v>
      </c>
    </row>
    <row r="688" spans="1:7" ht="15.75">
      <c r="A688" s="6" t="s">
        <v>241</v>
      </c>
      <c r="B688" s="48"/>
      <c r="C688" s="48">
        <v>10</v>
      </c>
      <c r="D688" s="62" t="s">
        <v>256</v>
      </c>
      <c r="E688" s="5" t="s">
        <v>198</v>
      </c>
      <c r="F688" s="50" t="s">
        <v>838</v>
      </c>
      <c r="G688" s="52">
        <v>29718</v>
      </c>
    </row>
    <row r="689" spans="1:8" s="96" customFormat="1" ht="31.5">
      <c r="A689" s="6" t="s">
        <v>25</v>
      </c>
      <c r="B689" s="48"/>
      <c r="C689" s="48">
        <v>10</v>
      </c>
      <c r="D689" s="62" t="s">
        <v>256</v>
      </c>
      <c r="E689" s="95" t="s">
        <v>57</v>
      </c>
      <c r="F689" s="51"/>
      <c r="G689" s="43">
        <f>SUM(G690)</f>
        <v>165</v>
      </c>
      <c r="H689" s="60"/>
    </row>
    <row r="690" spans="1:8" s="96" customFormat="1" ht="47.25">
      <c r="A690" s="92" t="s">
        <v>373</v>
      </c>
      <c r="B690" s="48"/>
      <c r="C690" s="48">
        <v>10</v>
      </c>
      <c r="D690" s="62" t="s">
        <v>256</v>
      </c>
      <c r="E690" s="95" t="s">
        <v>376</v>
      </c>
      <c r="F690" s="51"/>
      <c r="G690" s="43">
        <f>SUM(G691)</f>
        <v>165</v>
      </c>
      <c r="H690" s="60"/>
    </row>
    <row r="691" spans="1:8" s="96" customFormat="1" ht="31.5">
      <c r="A691" s="14" t="s">
        <v>372</v>
      </c>
      <c r="B691" s="48"/>
      <c r="C691" s="48">
        <v>10</v>
      </c>
      <c r="D691" s="62" t="s">
        <v>256</v>
      </c>
      <c r="E691" s="95" t="s">
        <v>374</v>
      </c>
      <c r="F691" s="51"/>
      <c r="G691" s="43">
        <f>SUM(G692)</f>
        <v>165</v>
      </c>
      <c r="H691" s="60"/>
    </row>
    <row r="692" spans="1:8" s="96" customFormat="1" ht="15.75">
      <c r="A692" s="12" t="s">
        <v>292</v>
      </c>
      <c r="B692" s="48"/>
      <c r="C692" s="48">
        <v>10</v>
      </c>
      <c r="D692" s="62" t="s">
        <v>256</v>
      </c>
      <c r="E692" s="95" t="s">
        <v>374</v>
      </c>
      <c r="F692" s="48">
        <v>300</v>
      </c>
      <c r="G692" s="43">
        <f>SUM(G693)</f>
        <v>165</v>
      </c>
    </row>
    <row r="693" spans="1:8" s="96" customFormat="1" ht="31.5">
      <c r="A693" s="12" t="s">
        <v>835</v>
      </c>
      <c r="B693" s="48"/>
      <c r="C693" s="48">
        <v>10</v>
      </c>
      <c r="D693" s="62" t="s">
        <v>256</v>
      </c>
      <c r="E693" s="95" t="s">
        <v>374</v>
      </c>
      <c r="F693" s="48">
        <v>320</v>
      </c>
      <c r="G693" s="43">
        <v>165</v>
      </c>
    </row>
    <row r="694" spans="1:8" ht="15.75">
      <c r="A694" s="20" t="s">
        <v>297</v>
      </c>
      <c r="B694" s="45"/>
      <c r="C694" s="45">
        <v>10</v>
      </c>
      <c r="D694" s="62" t="s">
        <v>237</v>
      </c>
      <c r="E694" s="7"/>
      <c r="F694" s="50"/>
      <c r="G694" s="43">
        <f>SUM(G695,)</f>
        <v>43423.7</v>
      </c>
    </row>
    <row r="695" spans="1:8" ht="31.5">
      <c r="A695" s="6" t="s">
        <v>348</v>
      </c>
      <c r="B695" s="41"/>
      <c r="C695" s="41">
        <v>10</v>
      </c>
      <c r="D695" s="62" t="s">
        <v>237</v>
      </c>
      <c r="E695" s="8" t="s">
        <v>50</v>
      </c>
      <c r="F695" s="48"/>
      <c r="G695" s="43">
        <f>SUM(G696,)</f>
        <v>43423.7</v>
      </c>
    </row>
    <row r="696" spans="1:8" ht="31.5">
      <c r="A696" s="6" t="s">
        <v>3</v>
      </c>
      <c r="B696" s="41"/>
      <c r="C696" s="41">
        <v>10</v>
      </c>
      <c r="D696" s="62" t="s">
        <v>237</v>
      </c>
      <c r="E696" s="5" t="s">
        <v>51</v>
      </c>
      <c r="F696" s="48"/>
      <c r="G696" s="43">
        <f>SUM(G697,G705)</f>
        <v>43423.7</v>
      </c>
    </row>
    <row r="697" spans="1:8" s="96" customFormat="1" ht="51.75" customHeight="1">
      <c r="A697" s="6" t="s">
        <v>859</v>
      </c>
      <c r="B697" s="95"/>
      <c r="C697" s="41">
        <v>10</v>
      </c>
      <c r="D697" s="62" t="s">
        <v>237</v>
      </c>
      <c r="E697" s="95" t="s">
        <v>94</v>
      </c>
      <c r="F697" s="48"/>
      <c r="G697" s="43">
        <f>SUM(G698,G701)</f>
        <v>42903.7</v>
      </c>
    </row>
    <row r="698" spans="1:8" s="21" customFormat="1" ht="78.75">
      <c r="A698" s="103" t="s">
        <v>565</v>
      </c>
      <c r="B698" s="95"/>
      <c r="C698" s="41">
        <v>10</v>
      </c>
      <c r="D698" s="62" t="s">
        <v>237</v>
      </c>
      <c r="E698" s="95" t="s">
        <v>175</v>
      </c>
      <c r="F698" s="48"/>
      <c r="G698" s="43">
        <f>SUM(G699)</f>
        <v>958.7</v>
      </c>
    </row>
    <row r="699" spans="1:8" s="21" customFormat="1" ht="15.75">
      <c r="A699" s="1" t="s">
        <v>292</v>
      </c>
      <c r="B699" s="95"/>
      <c r="C699" s="41">
        <v>10</v>
      </c>
      <c r="D699" s="62" t="s">
        <v>237</v>
      </c>
      <c r="E699" s="95" t="s">
        <v>175</v>
      </c>
      <c r="F699" s="51">
        <v>300</v>
      </c>
      <c r="G699" s="43">
        <f>SUM(G700)</f>
        <v>958.7</v>
      </c>
    </row>
    <row r="700" spans="1:8" s="21" customFormat="1" ht="31.5">
      <c r="A700" s="12" t="s">
        <v>835</v>
      </c>
      <c r="B700" s="95"/>
      <c r="C700" s="41">
        <v>10</v>
      </c>
      <c r="D700" s="62" t="s">
        <v>237</v>
      </c>
      <c r="E700" s="95" t="s">
        <v>175</v>
      </c>
      <c r="F700" s="48">
        <v>320</v>
      </c>
      <c r="G700" s="43">
        <v>958.7</v>
      </c>
    </row>
    <row r="701" spans="1:8" s="21" customFormat="1" ht="78.75">
      <c r="A701" s="103" t="s">
        <v>566</v>
      </c>
      <c r="B701" s="8"/>
      <c r="C701" s="41">
        <v>10</v>
      </c>
      <c r="D701" s="62" t="s">
        <v>237</v>
      </c>
      <c r="E701" s="8" t="s">
        <v>514</v>
      </c>
      <c r="F701" s="51"/>
      <c r="G701" s="43">
        <f>SUM(G702)</f>
        <v>41945</v>
      </c>
    </row>
    <row r="702" spans="1:8" s="96" customFormat="1" ht="15.75">
      <c r="A702" s="1" t="s">
        <v>292</v>
      </c>
      <c r="B702" s="8"/>
      <c r="C702" s="41">
        <v>10</v>
      </c>
      <c r="D702" s="62" t="s">
        <v>237</v>
      </c>
      <c r="E702" s="8" t="s">
        <v>514</v>
      </c>
      <c r="F702" s="51">
        <v>300</v>
      </c>
      <c r="G702" s="43">
        <f>SUM(G703)</f>
        <v>41945</v>
      </c>
    </row>
    <row r="703" spans="1:8" s="96" customFormat="1" ht="31.5">
      <c r="A703" s="12" t="s">
        <v>835</v>
      </c>
      <c r="B703" s="8"/>
      <c r="C703" s="41">
        <v>10</v>
      </c>
      <c r="D703" s="62" t="s">
        <v>237</v>
      </c>
      <c r="E703" s="8" t="s">
        <v>514</v>
      </c>
      <c r="F703" s="48">
        <v>320</v>
      </c>
      <c r="G703" s="107">
        <v>41945</v>
      </c>
    </row>
    <row r="704" spans="1:8" s="96" customFormat="1" ht="15.75">
      <c r="A704" s="103" t="s">
        <v>241</v>
      </c>
      <c r="B704" s="8"/>
      <c r="C704" s="41">
        <v>10</v>
      </c>
      <c r="D704" s="62" t="s">
        <v>237</v>
      </c>
      <c r="E704" s="8" t="s">
        <v>514</v>
      </c>
      <c r="F704" s="48">
        <v>320</v>
      </c>
      <c r="G704" s="107">
        <v>41945</v>
      </c>
    </row>
    <row r="705" spans="1:7" s="96" customFormat="1" ht="78.75">
      <c r="A705" s="103" t="s">
        <v>567</v>
      </c>
      <c r="B705" s="95"/>
      <c r="C705" s="41">
        <v>10</v>
      </c>
      <c r="D705" s="62" t="s">
        <v>237</v>
      </c>
      <c r="E705" s="95" t="s">
        <v>568</v>
      </c>
      <c r="F705" s="48"/>
      <c r="G705" s="43">
        <f>SUM(G706)</f>
        <v>520</v>
      </c>
    </row>
    <row r="706" spans="1:7" s="96" customFormat="1" ht="78.75">
      <c r="A706" s="6" t="s">
        <v>298</v>
      </c>
      <c r="B706" s="95"/>
      <c r="C706" s="41">
        <v>10</v>
      </c>
      <c r="D706" s="62" t="s">
        <v>237</v>
      </c>
      <c r="E706" s="95" t="s">
        <v>569</v>
      </c>
      <c r="F706" s="48"/>
      <c r="G706" s="43">
        <f>SUM(G707)</f>
        <v>520</v>
      </c>
    </row>
    <row r="707" spans="1:7" s="96" customFormat="1" ht="31.5">
      <c r="A707" s="103" t="s">
        <v>341</v>
      </c>
      <c r="B707" s="95"/>
      <c r="C707" s="41">
        <v>10</v>
      </c>
      <c r="D707" s="62" t="s">
        <v>237</v>
      </c>
      <c r="E707" s="95" t="s">
        <v>569</v>
      </c>
      <c r="F707" s="48">
        <v>200</v>
      </c>
      <c r="G707" s="43">
        <f>SUM(G708)</f>
        <v>520</v>
      </c>
    </row>
    <row r="708" spans="1:7" s="21" customFormat="1" ht="31.5">
      <c r="A708" s="103" t="s">
        <v>238</v>
      </c>
      <c r="B708" s="95"/>
      <c r="C708" s="41">
        <v>10</v>
      </c>
      <c r="D708" s="62" t="s">
        <v>237</v>
      </c>
      <c r="E708" s="95" t="s">
        <v>569</v>
      </c>
      <c r="F708" s="48">
        <v>240</v>
      </c>
      <c r="G708" s="43">
        <v>520</v>
      </c>
    </row>
    <row r="709" spans="1:7" s="96" customFormat="1" ht="15.75">
      <c r="A709" s="124" t="s">
        <v>320</v>
      </c>
      <c r="B709" s="41"/>
      <c r="C709" s="41">
        <v>11</v>
      </c>
      <c r="D709" s="48"/>
      <c r="E709" s="24"/>
      <c r="F709" s="48"/>
      <c r="G709" s="52">
        <f>SUM(G710)</f>
        <v>2000</v>
      </c>
    </row>
    <row r="710" spans="1:7" s="96" customFormat="1" ht="15.75">
      <c r="A710" s="124" t="s">
        <v>321</v>
      </c>
      <c r="B710" s="41"/>
      <c r="C710" s="41">
        <v>11</v>
      </c>
      <c r="D710" s="64" t="s">
        <v>231</v>
      </c>
      <c r="E710" s="24"/>
      <c r="F710" s="48"/>
      <c r="G710" s="52">
        <f>SUM(G711)</f>
        <v>2000</v>
      </c>
    </row>
    <row r="711" spans="1:7" s="96" customFormat="1" ht="31.5">
      <c r="A711" s="119" t="s">
        <v>344</v>
      </c>
      <c r="B711" s="41"/>
      <c r="C711" s="41">
        <v>11</v>
      </c>
      <c r="D711" s="64" t="s">
        <v>231</v>
      </c>
      <c r="E711" s="8" t="s">
        <v>29</v>
      </c>
      <c r="F711" s="48"/>
      <c r="G711" s="52">
        <f>SUM(G712)</f>
        <v>2000</v>
      </c>
    </row>
    <row r="712" spans="1:7" s="96" customFormat="1" ht="47.25">
      <c r="A712" s="119" t="s">
        <v>209</v>
      </c>
      <c r="B712" s="41"/>
      <c r="C712" s="41">
        <v>11</v>
      </c>
      <c r="D712" s="64" t="s">
        <v>231</v>
      </c>
      <c r="E712" s="95" t="s">
        <v>31</v>
      </c>
      <c r="F712" s="48"/>
      <c r="G712" s="52">
        <f>SUM(G713)</f>
        <v>2000</v>
      </c>
    </row>
    <row r="713" spans="1:7" s="96" customFormat="1" ht="47.25">
      <c r="A713" s="125" t="s">
        <v>192</v>
      </c>
      <c r="B713" s="41"/>
      <c r="C713" s="41">
        <v>11</v>
      </c>
      <c r="D713" s="64" t="s">
        <v>231</v>
      </c>
      <c r="E713" s="95" t="s">
        <v>62</v>
      </c>
      <c r="F713" s="48"/>
      <c r="G713" s="52">
        <f>SUM(G715)</f>
        <v>2000</v>
      </c>
    </row>
    <row r="714" spans="1:7" s="96" customFormat="1" ht="15.75">
      <c r="A714" s="103" t="s">
        <v>753</v>
      </c>
      <c r="B714" s="41"/>
      <c r="C714" s="41">
        <v>11</v>
      </c>
      <c r="D714" s="64" t="s">
        <v>231</v>
      </c>
      <c r="E714" s="95" t="s">
        <v>754</v>
      </c>
      <c r="F714" s="48"/>
      <c r="G714" s="43">
        <f t="shared" ref="G714:G715" si="28">SUM(G715)</f>
        <v>2000</v>
      </c>
    </row>
    <row r="715" spans="1:7" s="96" customFormat="1" ht="31.5">
      <c r="A715" s="103" t="s">
        <v>411</v>
      </c>
      <c r="B715" s="41"/>
      <c r="C715" s="41">
        <v>11</v>
      </c>
      <c r="D715" s="64" t="s">
        <v>231</v>
      </c>
      <c r="E715" s="95" t="s">
        <v>754</v>
      </c>
      <c r="F715" s="48">
        <v>400</v>
      </c>
      <c r="G715" s="43">
        <f t="shared" si="28"/>
        <v>2000</v>
      </c>
    </row>
    <row r="716" spans="1:7" s="96" customFormat="1" ht="31.5">
      <c r="A716" s="13" t="s">
        <v>284</v>
      </c>
      <c r="B716" s="41"/>
      <c r="C716" s="41">
        <v>11</v>
      </c>
      <c r="D716" s="64" t="s">
        <v>231</v>
      </c>
      <c r="E716" s="95" t="s">
        <v>754</v>
      </c>
      <c r="F716" s="48">
        <v>414</v>
      </c>
      <c r="G716" s="43">
        <v>2000</v>
      </c>
    </row>
    <row r="717" spans="1:7" s="96" customFormat="1" ht="15.75">
      <c r="A717" s="103" t="s">
        <v>519</v>
      </c>
      <c r="B717" s="41"/>
      <c r="C717" s="41">
        <v>12</v>
      </c>
      <c r="D717" s="62"/>
      <c r="E717" s="8"/>
      <c r="F717" s="48"/>
      <c r="G717" s="43">
        <f>SUM(G718)</f>
        <v>2894.7</v>
      </c>
    </row>
    <row r="718" spans="1:7" s="96" customFormat="1" ht="15.75">
      <c r="A718" s="103" t="s">
        <v>520</v>
      </c>
      <c r="B718" s="41"/>
      <c r="C718" s="41">
        <v>12</v>
      </c>
      <c r="D718" s="62" t="s">
        <v>237</v>
      </c>
      <c r="E718" s="8"/>
      <c r="F718" s="48"/>
      <c r="G718" s="43">
        <f>SUM(G719)</f>
        <v>2894.7</v>
      </c>
    </row>
    <row r="719" spans="1:7" s="96" customFormat="1" ht="47.25">
      <c r="A719" s="6" t="s">
        <v>351</v>
      </c>
      <c r="B719" s="45"/>
      <c r="C719" s="41">
        <v>12</v>
      </c>
      <c r="D719" s="62" t="s">
        <v>237</v>
      </c>
      <c r="E719" s="8" t="s">
        <v>214</v>
      </c>
      <c r="F719" s="48"/>
      <c r="G719" s="43">
        <f>SUM(G720)</f>
        <v>2894.7</v>
      </c>
    </row>
    <row r="720" spans="1:7" s="96" customFormat="1" ht="78.75">
      <c r="A720" s="2" t="s">
        <v>379</v>
      </c>
      <c r="B720" s="95"/>
      <c r="C720" s="41">
        <v>12</v>
      </c>
      <c r="D720" s="62" t="s">
        <v>237</v>
      </c>
      <c r="E720" s="95" t="s">
        <v>404</v>
      </c>
      <c r="F720" s="48"/>
      <c r="G720" s="43">
        <f>SUM(G721)</f>
        <v>2894.7</v>
      </c>
    </row>
    <row r="721" spans="1:7" s="96" customFormat="1" ht="31.5">
      <c r="A721" s="103" t="s">
        <v>341</v>
      </c>
      <c r="B721" s="45"/>
      <c r="C721" s="41">
        <v>12</v>
      </c>
      <c r="D721" s="62" t="s">
        <v>237</v>
      </c>
      <c r="E721" s="95" t="s">
        <v>404</v>
      </c>
      <c r="F721" s="48">
        <v>200</v>
      </c>
      <c r="G721" s="43">
        <f>SUM(G722)</f>
        <v>2894.7</v>
      </c>
    </row>
    <row r="722" spans="1:7" s="96" customFormat="1" ht="31.5">
      <c r="A722" s="103" t="s">
        <v>238</v>
      </c>
      <c r="B722" s="45"/>
      <c r="C722" s="41">
        <v>12</v>
      </c>
      <c r="D722" s="62" t="s">
        <v>237</v>
      </c>
      <c r="E722" s="95" t="s">
        <v>404</v>
      </c>
      <c r="F722" s="48">
        <v>240</v>
      </c>
      <c r="G722" s="43">
        <v>2894.7</v>
      </c>
    </row>
    <row r="723" spans="1:7" s="21" customFormat="1" ht="15.75">
      <c r="A723" s="21" t="s">
        <v>299</v>
      </c>
      <c r="C723" s="21">
        <v>13</v>
      </c>
      <c r="G723" s="43">
        <f>SUM(G724)</f>
        <v>3700</v>
      </c>
    </row>
    <row r="724" spans="1:7" s="21" customFormat="1" ht="31.5">
      <c r="A724" s="6" t="s">
        <v>300</v>
      </c>
      <c r="C724" s="21">
        <v>13</v>
      </c>
      <c r="D724" s="64" t="s">
        <v>231</v>
      </c>
      <c r="E724" s="4"/>
      <c r="G724" s="43">
        <f t="shared" ref="G724:G729" si="29">SUM(G725)</f>
        <v>3700</v>
      </c>
    </row>
    <row r="725" spans="1:7" s="21" customFormat="1" ht="47.25">
      <c r="A725" s="6" t="s">
        <v>597</v>
      </c>
      <c r="B725" s="45"/>
      <c r="C725" s="21">
        <v>13</v>
      </c>
      <c r="D725" s="64" t="s">
        <v>231</v>
      </c>
      <c r="E725" s="8" t="s">
        <v>42</v>
      </c>
      <c r="G725" s="43">
        <f t="shared" si="29"/>
        <v>3700</v>
      </c>
    </row>
    <row r="726" spans="1:7" s="21" customFormat="1" ht="31.5">
      <c r="A726" s="6" t="s">
        <v>622</v>
      </c>
      <c r="C726" s="21">
        <v>13</v>
      </c>
      <c r="D726" s="64" t="s">
        <v>231</v>
      </c>
      <c r="E726" s="95" t="s">
        <v>45</v>
      </c>
      <c r="G726" s="43">
        <f t="shared" si="29"/>
        <v>3700</v>
      </c>
    </row>
    <row r="727" spans="1:7" s="21" customFormat="1" ht="31.5">
      <c r="A727" s="6" t="s">
        <v>623</v>
      </c>
      <c r="C727" s="21">
        <v>13</v>
      </c>
      <c r="D727" s="64" t="s">
        <v>231</v>
      </c>
      <c r="E727" s="95" t="s">
        <v>92</v>
      </c>
      <c r="G727" s="43">
        <f t="shared" si="29"/>
        <v>3700</v>
      </c>
    </row>
    <row r="728" spans="1:7" s="21" customFormat="1" ht="15.75">
      <c r="A728" s="21" t="s">
        <v>22</v>
      </c>
      <c r="C728" s="21">
        <v>13</v>
      </c>
      <c r="D728" s="64" t="s">
        <v>231</v>
      </c>
      <c r="E728" s="95" t="s">
        <v>217</v>
      </c>
      <c r="G728" s="43">
        <f t="shared" si="29"/>
        <v>3700</v>
      </c>
    </row>
    <row r="729" spans="1:7" s="21" customFormat="1" ht="15.75">
      <c r="A729" s="21" t="s">
        <v>301</v>
      </c>
      <c r="C729" s="21">
        <v>13</v>
      </c>
      <c r="D729" s="64" t="s">
        <v>231</v>
      </c>
      <c r="E729" s="5" t="s">
        <v>217</v>
      </c>
      <c r="F729" s="21">
        <v>700</v>
      </c>
      <c r="G729" s="43">
        <f t="shared" si="29"/>
        <v>3700</v>
      </c>
    </row>
    <row r="730" spans="1:7" s="21" customFormat="1" ht="15.75">
      <c r="A730" s="21" t="s">
        <v>302</v>
      </c>
      <c r="C730" s="21">
        <v>13</v>
      </c>
      <c r="D730" s="64" t="s">
        <v>231</v>
      </c>
      <c r="E730" s="5" t="s">
        <v>217</v>
      </c>
      <c r="F730" s="21">
        <v>730</v>
      </c>
      <c r="G730" s="52">
        <v>3700</v>
      </c>
    </row>
    <row r="731" spans="1:7" ht="15.75">
      <c r="A731" s="67"/>
      <c r="B731" s="48"/>
      <c r="C731" s="48"/>
      <c r="D731" s="64"/>
      <c r="E731" s="48"/>
      <c r="F731" s="48"/>
      <c r="G731" s="52"/>
    </row>
    <row r="732" spans="1:7" ht="15.75">
      <c r="A732" s="26" t="s">
        <v>303</v>
      </c>
      <c r="B732" s="38" t="s">
        <v>304</v>
      </c>
      <c r="C732" s="68"/>
      <c r="D732" s="68"/>
      <c r="E732" s="68"/>
      <c r="F732" s="68"/>
      <c r="G732" s="40">
        <f>SUM(G734)</f>
        <v>2919.6</v>
      </c>
    </row>
    <row r="733" spans="1:7" ht="15.75">
      <c r="A733" s="26"/>
      <c r="B733" s="41"/>
      <c r="C733" s="56"/>
      <c r="D733" s="56"/>
      <c r="E733" s="56"/>
      <c r="F733" s="56"/>
      <c r="G733" s="43"/>
    </row>
    <row r="734" spans="1:7" ht="15.75">
      <c r="A734" s="11" t="s">
        <v>230</v>
      </c>
      <c r="B734" s="44"/>
      <c r="C734" s="41" t="s">
        <v>231</v>
      </c>
      <c r="D734" s="45"/>
      <c r="E734" s="46"/>
      <c r="F734" s="46"/>
      <c r="G734" s="43">
        <f>SUM(G735)</f>
        <v>2919.6</v>
      </c>
    </row>
    <row r="735" spans="1:7" ht="47.25">
      <c r="A735" s="13" t="s">
        <v>305</v>
      </c>
      <c r="B735" s="45"/>
      <c r="C735" s="45" t="s">
        <v>231</v>
      </c>
      <c r="D735" s="45" t="s">
        <v>256</v>
      </c>
      <c r="E735" s="46"/>
      <c r="F735" s="46"/>
      <c r="G735" s="43">
        <f>SUM(G736,G742)</f>
        <v>2919.6</v>
      </c>
    </row>
    <row r="736" spans="1:7" s="96" customFormat="1" ht="47.25">
      <c r="A736" s="6" t="s">
        <v>597</v>
      </c>
      <c r="B736" s="45"/>
      <c r="C736" s="45" t="s">
        <v>231</v>
      </c>
      <c r="D736" s="45" t="s">
        <v>256</v>
      </c>
      <c r="E736" s="8" t="s">
        <v>42</v>
      </c>
      <c r="F736" s="46"/>
      <c r="G736" s="43">
        <f>SUM(G737)</f>
        <v>10</v>
      </c>
    </row>
    <row r="737" spans="1:8" s="96" customFormat="1" ht="31.5">
      <c r="A737" s="6" t="s">
        <v>613</v>
      </c>
      <c r="B737" s="41"/>
      <c r="C737" s="45" t="s">
        <v>231</v>
      </c>
      <c r="D737" s="45" t="s">
        <v>256</v>
      </c>
      <c r="E737" s="95" t="s">
        <v>44</v>
      </c>
      <c r="F737" s="50"/>
      <c r="G737" s="43">
        <f>SUM(G738)</f>
        <v>10</v>
      </c>
    </row>
    <row r="738" spans="1:8" s="96" customFormat="1" ht="31.5">
      <c r="A738" s="12" t="s">
        <v>614</v>
      </c>
      <c r="B738" s="45"/>
      <c r="C738" s="45" t="s">
        <v>231</v>
      </c>
      <c r="D738" s="45" t="s">
        <v>256</v>
      </c>
      <c r="E738" s="95" t="s">
        <v>615</v>
      </c>
      <c r="F738" s="50"/>
      <c r="G738" s="43">
        <f>SUM(G739)</f>
        <v>10</v>
      </c>
    </row>
    <row r="739" spans="1:8" s="96" customFormat="1" ht="31.5">
      <c r="A739" s="6" t="s">
        <v>616</v>
      </c>
      <c r="B739" s="45"/>
      <c r="C739" s="45" t="s">
        <v>231</v>
      </c>
      <c r="D739" s="45" t="s">
        <v>256</v>
      </c>
      <c r="E739" s="95" t="s">
        <v>617</v>
      </c>
      <c r="F739" s="7"/>
      <c r="G739" s="43">
        <f>SUM(G740)</f>
        <v>10</v>
      </c>
    </row>
    <row r="740" spans="1:8" s="96" customFormat="1" ht="31.5">
      <c r="A740" s="14" t="s">
        <v>341</v>
      </c>
      <c r="B740" s="45"/>
      <c r="C740" s="45" t="s">
        <v>231</v>
      </c>
      <c r="D740" s="45" t="s">
        <v>256</v>
      </c>
      <c r="E740" s="95" t="s">
        <v>617</v>
      </c>
      <c r="F740" s="48">
        <v>200</v>
      </c>
      <c r="G740" s="43">
        <f>SUM(G741)</f>
        <v>10</v>
      </c>
    </row>
    <row r="741" spans="1:8" s="96" customFormat="1" ht="31.5">
      <c r="A741" s="14" t="s">
        <v>238</v>
      </c>
      <c r="B741" s="45"/>
      <c r="C741" s="45" t="s">
        <v>231</v>
      </c>
      <c r="D741" s="45" t="s">
        <v>256</v>
      </c>
      <c r="E741" s="95" t="s">
        <v>617</v>
      </c>
      <c r="F741" s="48">
        <v>240</v>
      </c>
      <c r="G741" s="43">
        <v>10</v>
      </c>
    </row>
    <row r="742" spans="1:8" ht="31.5">
      <c r="A742" s="14" t="s">
        <v>115</v>
      </c>
      <c r="B742" s="45"/>
      <c r="C742" s="45" t="s">
        <v>231</v>
      </c>
      <c r="D742" s="45" t="s">
        <v>256</v>
      </c>
      <c r="E742" s="8" t="s">
        <v>116</v>
      </c>
      <c r="F742" s="7"/>
      <c r="G742" s="43">
        <f>SUM(G743,G748,)</f>
        <v>2909.6</v>
      </c>
    </row>
    <row r="743" spans="1:8" ht="15.75">
      <c r="A743" s="13" t="s">
        <v>306</v>
      </c>
      <c r="B743" s="45"/>
      <c r="C743" s="45" t="s">
        <v>231</v>
      </c>
      <c r="D743" s="45" t="s">
        <v>256</v>
      </c>
      <c r="E743" s="8" t="s">
        <v>307</v>
      </c>
      <c r="F743" s="7"/>
      <c r="G743" s="43">
        <f>SUM(G744,G746)</f>
        <v>865</v>
      </c>
    </row>
    <row r="744" spans="1:8" ht="31.5">
      <c r="A744" s="14" t="s">
        <v>341</v>
      </c>
      <c r="B744" s="45"/>
      <c r="C744" s="45" t="s">
        <v>231</v>
      </c>
      <c r="D744" s="45" t="s">
        <v>256</v>
      </c>
      <c r="E744" s="8" t="s">
        <v>307</v>
      </c>
      <c r="F744" s="48">
        <v>200</v>
      </c>
      <c r="G744" s="43">
        <f>SUM(G745)</f>
        <v>859</v>
      </c>
    </row>
    <row r="745" spans="1:8" ht="31.5">
      <c r="A745" s="14" t="s">
        <v>238</v>
      </c>
      <c r="B745" s="45"/>
      <c r="C745" s="45" t="s">
        <v>231</v>
      </c>
      <c r="D745" s="45" t="s">
        <v>256</v>
      </c>
      <c r="E745" s="8" t="s">
        <v>307</v>
      </c>
      <c r="F745" s="48">
        <v>240</v>
      </c>
      <c r="G745" s="43">
        <v>859</v>
      </c>
    </row>
    <row r="746" spans="1:8" ht="15.75">
      <c r="A746" s="14" t="s">
        <v>239</v>
      </c>
      <c r="B746" s="45"/>
      <c r="C746" s="45" t="s">
        <v>231</v>
      </c>
      <c r="D746" s="45" t="s">
        <v>256</v>
      </c>
      <c r="E746" s="8" t="s">
        <v>307</v>
      </c>
      <c r="F746" s="48">
        <v>800</v>
      </c>
      <c r="G746" s="43">
        <f>SUM(G747)</f>
        <v>6</v>
      </c>
    </row>
    <row r="747" spans="1:8" ht="15.75">
      <c r="A747" s="14" t="s">
        <v>240</v>
      </c>
      <c r="B747" s="45"/>
      <c r="C747" s="45" t="s">
        <v>231</v>
      </c>
      <c r="D747" s="45" t="s">
        <v>256</v>
      </c>
      <c r="E747" s="8" t="s">
        <v>307</v>
      </c>
      <c r="F747" s="48">
        <v>850</v>
      </c>
      <c r="G747" s="43">
        <v>6</v>
      </c>
    </row>
    <row r="748" spans="1:8" ht="31.5">
      <c r="A748" s="14" t="s">
        <v>308</v>
      </c>
      <c r="B748" s="45"/>
      <c r="C748" s="45" t="s">
        <v>231</v>
      </c>
      <c r="D748" s="45" t="s">
        <v>256</v>
      </c>
      <c r="E748" s="8" t="s">
        <v>309</v>
      </c>
      <c r="F748" s="48"/>
      <c r="G748" s="43">
        <f>SUM(G749)</f>
        <v>2044.6</v>
      </c>
    </row>
    <row r="749" spans="1:8" ht="63">
      <c r="A749" s="14" t="s">
        <v>234</v>
      </c>
      <c r="B749" s="45"/>
      <c r="C749" s="45" t="s">
        <v>231</v>
      </c>
      <c r="D749" s="45" t="s">
        <v>256</v>
      </c>
      <c r="E749" s="8" t="s">
        <v>309</v>
      </c>
      <c r="F749" s="48">
        <v>100</v>
      </c>
      <c r="G749" s="43">
        <f>SUM(G750)</f>
        <v>2044.6</v>
      </c>
    </row>
    <row r="750" spans="1:8" ht="31.5">
      <c r="A750" s="14" t="s">
        <v>235</v>
      </c>
      <c r="B750" s="45"/>
      <c r="C750" s="45" t="s">
        <v>231</v>
      </c>
      <c r="D750" s="45" t="s">
        <v>256</v>
      </c>
      <c r="E750" s="8" t="s">
        <v>309</v>
      </c>
      <c r="F750" s="48">
        <v>120</v>
      </c>
      <c r="G750" s="43">
        <v>2044.6</v>
      </c>
    </row>
    <row r="751" spans="1:8" ht="15.75">
      <c r="A751" s="69"/>
      <c r="B751" s="45"/>
      <c r="C751" s="45"/>
      <c r="D751" s="45"/>
      <c r="E751" s="48"/>
      <c r="F751" s="48"/>
      <c r="G751" s="49"/>
      <c r="H751" s="70"/>
    </row>
    <row r="752" spans="1:8" ht="31.5">
      <c r="A752" s="71" t="s">
        <v>310</v>
      </c>
      <c r="B752" s="38" t="s">
        <v>311</v>
      </c>
      <c r="C752" s="68"/>
      <c r="D752" s="68"/>
      <c r="E752" s="68"/>
      <c r="F752" s="68"/>
      <c r="G752" s="40">
        <f>SUM(G754,G787,G804,)</f>
        <v>45921.1</v>
      </c>
    </row>
    <row r="753" spans="1:7" ht="15.75">
      <c r="A753" s="72"/>
      <c r="B753" s="41"/>
      <c r="C753" s="56"/>
      <c r="D753" s="56"/>
      <c r="E753" s="56"/>
      <c r="F753" s="56"/>
      <c r="G753" s="43"/>
    </row>
    <row r="754" spans="1:7" ht="15.75">
      <c r="A754" s="11" t="s">
        <v>230</v>
      </c>
      <c r="B754" s="44"/>
      <c r="C754" s="41" t="s">
        <v>231</v>
      </c>
      <c r="D754" s="45"/>
      <c r="E754" s="56"/>
      <c r="F754" s="56"/>
      <c r="G754" s="43">
        <f>SUM(G755)</f>
        <v>19077.599999999999</v>
      </c>
    </row>
    <row r="755" spans="1:7" ht="15.75">
      <c r="A755" s="13" t="s">
        <v>245</v>
      </c>
      <c r="B755" s="45"/>
      <c r="C755" s="45" t="s">
        <v>231</v>
      </c>
      <c r="D755" s="45">
        <v>13</v>
      </c>
      <c r="E755" s="45"/>
      <c r="F755" s="45"/>
      <c r="G755" s="43">
        <f>SUM(G756)</f>
        <v>19077.599999999999</v>
      </c>
    </row>
    <row r="756" spans="1:7" s="77" customFormat="1" ht="47.25">
      <c r="A756" s="6" t="s">
        <v>597</v>
      </c>
      <c r="B756" s="8"/>
      <c r="C756" s="41" t="s">
        <v>231</v>
      </c>
      <c r="D756" s="41">
        <v>13</v>
      </c>
      <c r="E756" s="8" t="s">
        <v>42</v>
      </c>
      <c r="F756" s="46"/>
      <c r="G756" s="43">
        <f>SUM(G757,G766,G771)</f>
        <v>19077.599999999999</v>
      </c>
    </row>
    <row r="757" spans="1:7" s="77" customFormat="1" ht="31.5">
      <c r="A757" s="6" t="s">
        <v>632</v>
      </c>
      <c r="B757" s="8"/>
      <c r="C757" s="41" t="s">
        <v>231</v>
      </c>
      <c r="D757" s="41">
        <v>13</v>
      </c>
      <c r="E757" s="95" t="s">
        <v>43</v>
      </c>
      <c r="F757" s="46"/>
      <c r="G757" s="43">
        <f>SUM(G758,G762)</f>
        <v>2205</v>
      </c>
    </row>
    <row r="758" spans="1:7" s="96" customFormat="1" ht="63">
      <c r="A758" s="6" t="s">
        <v>601</v>
      </c>
      <c r="B758" s="95"/>
      <c r="C758" s="41" t="s">
        <v>231</v>
      </c>
      <c r="D758" s="41">
        <v>13</v>
      </c>
      <c r="E758" s="95" t="s">
        <v>91</v>
      </c>
      <c r="F758" s="45"/>
      <c r="G758" s="43">
        <f>SUM(G759,)</f>
        <v>850</v>
      </c>
    </row>
    <row r="759" spans="1:7" s="96" customFormat="1" ht="47.25">
      <c r="A759" s="6" t="s">
        <v>164</v>
      </c>
      <c r="B759" s="95"/>
      <c r="C759" s="41" t="s">
        <v>231</v>
      </c>
      <c r="D759" s="41">
        <v>13</v>
      </c>
      <c r="E759" s="95" t="s">
        <v>602</v>
      </c>
      <c r="F759" s="45"/>
      <c r="G759" s="43">
        <f>SUM(G760,)</f>
        <v>850</v>
      </c>
    </row>
    <row r="760" spans="1:7" s="96" customFormat="1" ht="31.5">
      <c r="A760" s="103" t="s">
        <v>341</v>
      </c>
      <c r="B760" s="45"/>
      <c r="C760" s="45" t="s">
        <v>231</v>
      </c>
      <c r="D760" s="45">
        <v>13</v>
      </c>
      <c r="E760" s="95" t="s">
        <v>602</v>
      </c>
      <c r="F760" s="48">
        <v>200</v>
      </c>
      <c r="G760" s="43">
        <f>SUM(G761)</f>
        <v>850</v>
      </c>
    </row>
    <row r="761" spans="1:7" s="96" customFormat="1" ht="31.5">
      <c r="A761" s="103" t="s">
        <v>238</v>
      </c>
      <c r="B761" s="45"/>
      <c r="C761" s="45" t="s">
        <v>231</v>
      </c>
      <c r="D761" s="45">
        <v>13</v>
      </c>
      <c r="E761" s="95" t="s">
        <v>602</v>
      </c>
      <c r="F761" s="48">
        <v>240</v>
      </c>
      <c r="G761" s="43">
        <v>850</v>
      </c>
    </row>
    <row r="762" spans="1:7" s="96" customFormat="1" ht="47.25">
      <c r="A762" s="103" t="s">
        <v>598</v>
      </c>
      <c r="B762" s="95"/>
      <c r="C762" s="45" t="s">
        <v>231</v>
      </c>
      <c r="D762" s="45">
        <v>13</v>
      </c>
      <c r="E762" s="95" t="s">
        <v>599</v>
      </c>
      <c r="F762" s="48"/>
      <c r="G762" s="43">
        <f>SUM(G763)</f>
        <v>1355</v>
      </c>
    </row>
    <row r="763" spans="1:7" s="96" customFormat="1" ht="31.5">
      <c r="A763" s="6" t="s">
        <v>166</v>
      </c>
      <c r="B763" s="95"/>
      <c r="C763" s="45" t="s">
        <v>231</v>
      </c>
      <c r="D763" s="45">
        <v>13</v>
      </c>
      <c r="E763" s="95" t="s">
        <v>603</v>
      </c>
      <c r="F763" s="48"/>
      <c r="G763" s="43">
        <f>SUM(G764)</f>
        <v>1355</v>
      </c>
    </row>
    <row r="764" spans="1:7" s="96" customFormat="1" ht="31.5">
      <c r="A764" s="103" t="s">
        <v>341</v>
      </c>
      <c r="B764" s="45"/>
      <c r="C764" s="45" t="s">
        <v>231</v>
      </c>
      <c r="D764" s="45">
        <v>13</v>
      </c>
      <c r="E764" s="95" t="s">
        <v>603</v>
      </c>
      <c r="F764" s="48">
        <v>200</v>
      </c>
      <c r="G764" s="43">
        <f>SUM(G765)</f>
        <v>1355</v>
      </c>
    </row>
    <row r="765" spans="1:7" s="96" customFormat="1" ht="31.5">
      <c r="A765" s="103" t="s">
        <v>238</v>
      </c>
      <c r="B765" s="45"/>
      <c r="C765" s="45" t="s">
        <v>231</v>
      </c>
      <c r="D765" s="45">
        <v>13</v>
      </c>
      <c r="E765" s="95" t="s">
        <v>603</v>
      </c>
      <c r="F765" s="48">
        <v>240</v>
      </c>
      <c r="G765" s="43">
        <v>1355</v>
      </c>
    </row>
    <row r="766" spans="1:7" s="96" customFormat="1" ht="31.5">
      <c r="A766" s="6" t="s">
        <v>613</v>
      </c>
      <c r="B766" s="41"/>
      <c r="C766" s="41" t="s">
        <v>231</v>
      </c>
      <c r="D766" s="41">
        <v>13</v>
      </c>
      <c r="E766" s="95" t="s">
        <v>44</v>
      </c>
      <c r="F766" s="50"/>
      <c r="G766" s="43">
        <f>SUM(G767)</f>
        <v>50</v>
      </c>
    </row>
    <row r="767" spans="1:7" s="96" customFormat="1" ht="31.5">
      <c r="A767" s="12" t="s">
        <v>614</v>
      </c>
      <c r="B767" s="45"/>
      <c r="C767" s="41" t="s">
        <v>231</v>
      </c>
      <c r="D767" s="41">
        <v>13</v>
      </c>
      <c r="E767" s="95" t="s">
        <v>615</v>
      </c>
      <c r="F767" s="50"/>
      <c r="G767" s="43">
        <f>SUM(G768)</f>
        <v>50</v>
      </c>
    </row>
    <row r="768" spans="1:7" s="96" customFormat="1" ht="31.5">
      <c r="A768" s="6" t="s">
        <v>616</v>
      </c>
      <c r="B768" s="45"/>
      <c r="C768" s="41" t="s">
        <v>231</v>
      </c>
      <c r="D768" s="41">
        <v>13</v>
      </c>
      <c r="E768" s="95" t="s">
        <v>617</v>
      </c>
      <c r="F768" s="7"/>
      <c r="G768" s="43">
        <f>SUM(G769)</f>
        <v>50</v>
      </c>
    </row>
    <row r="769" spans="1:7" s="96" customFormat="1" ht="31.5">
      <c r="A769" s="103" t="s">
        <v>341</v>
      </c>
      <c r="B769" s="41"/>
      <c r="C769" s="41" t="s">
        <v>231</v>
      </c>
      <c r="D769" s="41">
        <v>13</v>
      </c>
      <c r="E769" s="95" t="s">
        <v>617</v>
      </c>
      <c r="F769" s="48">
        <v>200</v>
      </c>
      <c r="G769" s="43">
        <f>SUM(G770)</f>
        <v>50</v>
      </c>
    </row>
    <row r="770" spans="1:7" s="96" customFormat="1" ht="31.5">
      <c r="A770" s="103" t="s">
        <v>238</v>
      </c>
      <c r="B770" s="41"/>
      <c r="C770" s="41" t="s">
        <v>231</v>
      </c>
      <c r="D770" s="41">
        <v>13</v>
      </c>
      <c r="E770" s="95" t="s">
        <v>617</v>
      </c>
      <c r="F770" s="48">
        <v>240</v>
      </c>
      <c r="G770" s="43">
        <v>50</v>
      </c>
    </row>
    <row r="771" spans="1:7" ht="15.75">
      <c r="A771" s="6" t="s">
        <v>624</v>
      </c>
      <c r="B771" s="45"/>
      <c r="C771" s="45" t="s">
        <v>231</v>
      </c>
      <c r="D771" s="45">
        <v>13</v>
      </c>
      <c r="E771" s="95" t="s">
        <v>625</v>
      </c>
      <c r="F771" s="41"/>
      <c r="G771" s="43">
        <f>SUM(G772)</f>
        <v>16822.599999999999</v>
      </c>
    </row>
    <row r="772" spans="1:7" ht="47.25">
      <c r="A772" s="6" t="s">
        <v>626</v>
      </c>
      <c r="B772" s="45"/>
      <c r="C772" s="45" t="s">
        <v>231</v>
      </c>
      <c r="D772" s="45">
        <v>13</v>
      </c>
      <c r="E772" s="95" t="s">
        <v>627</v>
      </c>
      <c r="F772" s="41"/>
      <c r="G772" s="43">
        <f>SUM(G773,G780)</f>
        <v>16822.599999999999</v>
      </c>
    </row>
    <row r="773" spans="1:7" ht="15.75">
      <c r="A773" s="6" t="s">
        <v>10</v>
      </c>
      <c r="B773" s="45"/>
      <c r="C773" s="45" t="s">
        <v>231</v>
      </c>
      <c r="D773" s="45">
        <v>13</v>
      </c>
      <c r="E773" s="95" t="s">
        <v>628</v>
      </c>
      <c r="F773" s="48"/>
      <c r="G773" s="43">
        <f>SUM(G774,G776,G778)</f>
        <v>14200.6</v>
      </c>
    </row>
    <row r="774" spans="1:7" ht="63">
      <c r="A774" s="14" t="s">
        <v>234</v>
      </c>
      <c r="B774" s="45"/>
      <c r="C774" s="45" t="s">
        <v>231</v>
      </c>
      <c r="D774" s="41">
        <v>13</v>
      </c>
      <c r="E774" s="95" t="s">
        <v>628</v>
      </c>
      <c r="F774" s="48">
        <v>100</v>
      </c>
      <c r="G774" s="43">
        <f>SUM(G775)</f>
        <v>13583.6</v>
      </c>
    </row>
    <row r="775" spans="1:7" ht="31.5">
      <c r="A775" s="14" t="s">
        <v>235</v>
      </c>
      <c r="B775" s="45"/>
      <c r="C775" s="45" t="s">
        <v>231</v>
      </c>
      <c r="D775" s="41">
        <v>13</v>
      </c>
      <c r="E775" s="95" t="s">
        <v>628</v>
      </c>
      <c r="F775" s="48">
        <v>120</v>
      </c>
      <c r="G775" s="52">
        <v>13583.6</v>
      </c>
    </row>
    <row r="776" spans="1:7" ht="31.5">
      <c r="A776" s="14" t="s">
        <v>341</v>
      </c>
      <c r="B776" s="45"/>
      <c r="C776" s="45" t="s">
        <v>231</v>
      </c>
      <c r="D776" s="41">
        <v>13</v>
      </c>
      <c r="E776" s="95" t="s">
        <v>628</v>
      </c>
      <c r="F776" s="48">
        <v>200</v>
      </c>
      <c r="G776" s="43">
        <f>SUM(G777)</f>
        <v>612</v>
      </c>
    </row>
    <row r="777" spans="1:7" ht="31.5">
      <c r="A777" s="14" t="s">
        <v>238</v>
      </c>
      <c r="B777" s="45"/>
      <c r="C777" s="45" t="s">
        <v>231</v>
      </c>
      <c r="D777" s="41">
        <v>13</v>
      </c>
      <c r="E777" s="95" t="s">
        <v>628</v>
      </c>
      <c r="F777" s="48">
        <v>240</v>
      </c>
      <c r="G777" s="43">
        <v>612</v>
      </c>
    </row>
    <row r="778" spans="1:7" ht="15.75">
      <c r="A778" s="14" t="s">
        <v>239</v>
      </c>
      <c r="B778" s="45"/>
      <c r="C778" s="45" t="s">
        <v>231</v>
      </c>
      <c r="D778" s="41">
        <v>13</v>
      </c>
      <c r="E778" s="95" t="s">
        <v>628</v>
      </c>
      <c r="F778" s="48">
        <v>800</v>
      </c>
      <c r="G778" s="43">
        <f>SUM(G779)</f>
        <v>5</v>
      </c>
    </row>
    <row r="779" spans="1:7" ht="15.75">
      <c r="A779" s="14" t="s">
        <v>240</v>
      </c>
      <c r="B779" s="45"/>
      <c r="C779" s="45" t="s">
        <v>231</v>
      </c>
      <c r="D779" s="41">
        <v>13</v>
      </c>
      <c r="E779" s="95" t="s">
        <v>628</v>
      </c>
      <c r="F779" s="48">
        <v>850</v>
      </c>
      <c r="G779" s="43">
        <v>5</v>
      </c>
    </row>
    <row r="780" spans="1:7" s="96" customFormat="1" ht="31.5">
      <c r="A780" s="14" t="s">
        <v>452</v>
      </c>
      <c r="B780" s="45"/>
      <c r="C780" s="45" t="s">
        <v>231</v>
      </c>
      <c r="D780" s="41">
        <v>13</v>
      </c>
      <c r="E780" s="8" t="s">
        <v>631</v>
      </c>
      <c r="F780" s="48"/>
      <c r="G780" s="43">
        <f>SUM(G781,G784)</f>
        <v>2622</v>
      </c>
    </row>
    <row r="781" spans="1:7" s="96" customFormat="1" ht="63">
      <c r="A781" s="14" t="s">
        <v>234</v>
      </c>
      <c r="B781" s="45"/>
      <c r="C781" s="45" t="s">
        <v>231</v>
      </c>
      <c r="D781" s="41">
        <v>13</v>
      </c>
      <c r="E781" s="8" t="s">
        <v>631</v>
      </c>
      <c r="F781" s="48">
        <v>100</v>
      </c>
      <c r="G781" s="43">
        <f t="shared" ref="G781" si="30">SUM(G782)</f>
        <v>2506.1999999999998</v>
      </c>
    </row>
    <row r="782" spans="1:7" s="96" customFormat="1" ht="31.5">
      <c r="A782" s="14" t="s">
        <v>235</v>
      </c>
      <c r="B782" s="45"/>
      <c r="C782" s="45" t="s">
        <v>231</v>
      </c>
      <c r="D782" s="41">
        <v>13</v>
      </c>
      <c r="E782" s="8" t="s">
        <v>631</v>
      </c>
      <c r="F782" s="48">
        <v>120</v>
      </c>
      <c r="G782" s="43">
        <v>2506.1999999999998</v>
      </c>
    </row>
    <row r="783" spans="1:7" s="96" customFormat="1" ht="15.75">
      <c r="A783" s="103" t="s">
        <v>500</v>
      </c>
      <c r="B783" s="45"/>
      <c r="C783" s="45" t="s">
        <v>231</v>
      </c>
      <c r="D783" s="41">
        <v>13</v>
      </c>
      <c r="E783" s="8" t="s">
        <v>631</v>
      </c>
      <c r="F783" s="48">
        <v>120</v>
      </c>
      <c r="G783" s="43">
        <v>2506.1999999999998</v>
      </c>
    </row>
    <row r="784" spans="1:7" s="96" customFormat="1" ht="31.5">
      <c r="A784" s="14" t="s">
        <v>341</v>
      </c>
      <c r="B784" s="45"/>
      <c r="C784" s="45" t="s">
        <v>231</v>
      </c>
      <c r="D784" s="41">
        <v>13</v>
      </c>
      <c r="E784" s="8" t="s">
        <v>631</v>
      </c>
      <c r="F784" s="48">
        <v>200</v>
      </c>
      <c r="G784" s="43">
        <f t="shared" ref="G784" si="31">SUM(G785)</f>
        <v>115.8</v>
      </c>
    </row>
    <row r="785" spans="1:9" s="96" customFormat="1" ht="31.5">
      <c r="A785" s="14" t="s">
        <v>238</v>
      </c>
      <c r="B785" s="45"/>
      <c r="C785" s="45" t="s">
        <v>231</v>
      </c>
      <c r="D785" s="41">
        <v>13</v>
      </c>
      <c r="E785" s="8" t="s">
        <v>631</v>
      </c>
      <c r="F785" s="48">
        <v>240</v>
      </c>
      <c r="G785" s="43">
        <v>115.8</v>
      </c>
    </row>
    <row r="786" spans="1:9" s="96" customFormat="1" ht="15.75">
      <c r="A786" s="103" t="s">
        <v>500</v>
      </c>
      <c r="B786" s="45"/>
      <c r="C786" s="45" t="s">
        <v>231</v>
      </c>
      <c r="D786" s="41">
        <v>13</v>
      </c>
      <c r="E786" s="8" t="s">
        <v>631</v>
      </c>
      <c r="F786" s="48">
        <v>240</v>
      </c>
      <c r="G786" s="43">
        <v>115.8</v>
      </c>
    </row>
    <row r="787" spans="1:9" ht="15.75">
      <c r="A787" s="6" t="s">
        <v>267</v>
      </c>
      <c r="B787" s="45"/>
      <c r="C787" s="45" t="s">
        <v>237</v>
      </c>
      <c r="D787" s="45"/>
      <c r="E787" s="46"/>
      <c r="F787" s="46"/>
      <c r="G787" s="43">
        <f>SUM(G788,G795)</f>
        <v>1034.8</v>
      </c>
    </row>
    <row r="788" spans="1:9" s="96" customFormat="1" ht="15.75">
      <c r="A788" s="103" t="s">
        <v>352</v>
      </c>
      <c r="B788" s="45"/>
      <c r="C788" s="45" t="s">
        <v>237</v>
      </c>
      <c r="D788" s="45">
        <v>10</v>
      </c>
      <c r="E788" s="95"/>
      <c r="F788" s="48"/>
      <c r="G788" s="43">
        <f>SUM(G789)</f>
        <v>139.80000000000001</v>
      </c>
    </row>
    <row r="789" spans="1:9" s="96" customFormat="1" ht="31.5">
      <c r="A789" s="6" t="s">
        <v>532</v>
      </c>
      <c r="B789" s="45"/>
      <c r="C789" s="45" t="s">
        <v>237</v>
      </c>
      <c r="D789" s="45">
        <v>10</v>
      </c>
      <c r="E789" s="8" t="s">
        <v>215</v>
      </c>
      <c r="F789" s="48"/>
      <c r="G789" s="43">
        <f>SUM(G790,)</f>
        <v>139.80000000000001</v>
      </c>
      <c r="I789" s="90"/>
    </row>
    <row r="790" spans="1:9" s="96" customFormat="1" ht="63">
      <c r="A790" s="6" t="s">
        <v>533</v>
      </c>
      <c r="B790" s="45"/>
      <c r="C790" s="45" t="s">
        <v>237</v>
      </c>
      <c r="D790" s="45">
        <v>10</v>
      </c>
      <c r="E790" s="95" t="s">
        <v>534</v>
      </c>
      <c r="F790" s="48"/>
      <c r="G790" s="43">
        <f>SUM(G791,)</f>
        <v>139.80000000000001</v>
      </c>
    </row>
    <row r="791" spans="1:9" s="96" customFormat="1" ht="63">
      <c r="A791" s="1" t="s">
        <v>847</v>
      </c>
      <c r="B791" s="102"/>
      <c r="C791" s="45" t="s">
        <v>237</v>
      </c>
      <c r="D791" s="45">
        <v>10</v>
      </c>
      <c r="E791" s="95" t="s">
        <v>535</v>
      </c>
      <c r="F791" s="48"/>
      <c r="G791" s="43">
        <f>SUM(G792)</f>
        <v>139.80000000000001</v>
      </c>
    </row>
    <row r="792" spans="1:9" s="96" customFormat="1" ht="31.5">
      <c r="A792" s="1" t="s">
        <v>184</v>
      </c>
      <c r="B792" s="45"/>
      <c r="C792" s="45" t="s">
        <v>237</v>
      </c>
      <c r="D792" s="45">
        <v>10</v>
      </c>
      <c r="E792" s="95" t="s">
        <v>536</v>
      </c>
      <c r="F792" s="48"/>
      <c r="G792" s="43">
        <f>SUM(G793)</f>
        <v>139.80000000000001</v>
      </c>
    </row>
    <row r="793" spans="1:9" s="96" customFormat="1" ht="31.5">
      <c r="A793" s="103" t="s">
        <v>341</v>
      </c>
      <c r="B793" s="45"/>
      <c r="C793" s="45" t="s">
        <v>237</v>
      </c>
      <c r="D793" s="45">
        <v>10</v>
      </c>
      <c r="E793" s="95" t="s">
        <v>536</v>
      </c>
      <c r="F793" s="48">
        <v>200</v>
      </c>
      <c r="G793" s="43">
        <f>SUM(G794)</f>
        <v>139.80000000000001</v>
      </c>
    </row>
    <row r="794" spans="1:9" s="96" customFormat="1" ht="31.5">
      <c r="A794" s="103" t="s">
        <v>238</v>
      </c>
      <c r="B794" s="45"/>
      <c r="C794" s="45" t="s">
        <v>237</v>
      </c>
      <c r="D794" s="45">
        <v>10</v>
      </c>
      <c r="E794" s="95" t="s">
        <v>536</v>
      </c>
      <c r="F794" s="48">
        <v>240</v>
      </c>
      <c r="G794" s="107">
        <v>139.80000000000001</v>
      </c>
    </row>
    <row r="795" spans="1:9" ht="15.75">
      <c r="A795" s="59" t="s">
        <v>273</v>
      </c>
      <c r="B795" s="45"/>
      <c r="C795" s="45" t="s">
        <v>237</v>
      </c>
      <c r="D795" s="45">
        <v>12</v>
      </c>
      <c r="E795" s="46"/>
      <c r="F795" s="56"/>
      <c r="G795" s="43">
        <f>SUM(G796)</f>
        <v>895</v>
      </c>
    </row>
    <row r="796" spans="1:9" s="77" customFormat="1" ht="47.25">
      <c r="A796" s="6" t="s">
        <v>597</v>
      </c>
      <c r="B796" s="8"/>
      <c r="C796" s="45" t="s">
        <v>237</v>
      </c>
      <c r="D796" s="45">
        <v>12</v>
      </c>
      <c r="E796" s="8" t="s">
        <v>42</v>
      </c>
      <c r="F796" s="46"/>
      <c r="G796" s="43">
        <f>SUM(G797)</f>
        <v>895</v>
      </c>
    </row>
    <row r="797" spans="1:9" s="77" customFormat="1" ht="31.5">
      <c r="A797" s="6" t="s">
        <v>632</v>
      </c>
      <c r="B797" s="8"/>
      <c r="C797" s="45" t="s">
        <v>237</v>
      </c>
      <c r="D797" s="45">
        <v>12</v>
      </c>
      <c r="E797" s="95" t="s">
        <v>43</v>
      </c>
      <c r="F797" s="46"/>
      <c r="G797" s="43">
        <f>SUM(G798,)</f>
        <v>895</v>
      </c>
    </row>
    <row r="798" spans="1:9" s="96" customFormat="1" ht="47.25">
      <c r="A798" s="103" t="s">
        <v>598</v>
      </c>
      <c r="B798" s="95"/>
      <c r="C798" s="45" t="s">
        <v>237</v>
      </c>
      <c r="D798" s="45">
        <v>12</v>
      </c>
      <c r="E798" s="95" t="s">
        <v>599</v>
      </c>
      <c r="F798" s="48"/>
      <c r="G798" s="43">
        <f>SUM(G799)</f>
        <v>895</v>
      </c>
    </row>
    <row r="799" spans="1:9" s="96" customFormat="1" ht="47.25">
      <c r="A799" s="6" t="s">
        <v>165</v>
      </c>
      <c r="B799" s="95"/>
      <c r="C799" s="45" t="s">
        <v>237</v>
      </c>
      <c r="D799" s="45">
        <v>12</v>
      </c>
      <c r="E799" s="95" t="s">
        <v>600</v>
      </c>
      <c r="F799" s="48"/>
      <c r="G799" s="43">
        <f>SUM(G800,G802)</f>
        <v>895</v>
      </c>
    </row>
    <row r="800" spans="1:9" ht="31.5">
      <c r="A800" s="14" t="s">
        <v>341</v>
      </c>
      <c r="B800" s="45"/>
      <c r="C800" s="45" t="s">
        <v>237</v>
      </c>
      <c r="D800" s="45">
        <v>12</v>
      </c>
      <c r="E800" s="95" t="s">
        <v>600</v>
      </c>
      <c r="F800" s="48">
        <v>200</v>
      </c>
      <c r="G800" s="43">
        <f>SUM(G801)</f>
        <v>860.14</v>
      </c>
    </row>
    <row r="801" spans="1:7" ht="31.5">
      <c r="A801" s="14" t="s">
        <v>238</v>
      </c>
      <c r="B801" s="45"/>
      <c r="C801" s="45" t="s">
        <v>237</v>
      </c>
      <c r="D801" s="45">
        <v>12</v>
      </c>
      <c r="E801" s="95" t="s">
        <v>600</v>
      </c>
      <c r="F801" s="48">
        <v>240</v>
      </c>
      <c r="G801" s="43">
        <v>860.14</v>
      </c>
    </row>
    <row r="802" spans="1:7" s="96" customFormat="1" ht="15.75">
      <c r="A802" s="121" t="s">
        <v>239</v>
      </c>
      <c r="B802" s="45"/>
      <c r="C802" s="45" t="s">
        <v>237</v>
      </c>
      <c r="D802" s="45">
        <v>12</v>
      </c>
      <c r="E802" s="95" t="s">
        <v>600</v>
      </c>
      <c r="F802" s="48">
        <v>800</v>
      </c>
      <c r="G802" s="43">
        <f>SUM(G803)</f>
        <v>34.86</v>
      </c>
    </row>
    <row r="803" spans="1:7" s="96" customFormat="1" ht="15.75">
      <c r="A803" s="121" t="s">
        <v>240</v>
      </c>
      <c r="B803" s="45"/>
      <c r="C803" s="45" t="s">
        <v>237</v>
      </c>
      <c r="D803" s="45">
        <v>12</v>
      </c>
      <c r="E803" s="95" t="s">
        <v>600</v>
      </c>
      <c r="F803" s="48">
        <v>850</v>
      </c>
      <c r="G803" s="107">
        <v>34.86</v>
      </c>
    </row>
    <row r="804" spans="1:7" ht="15.75">
      <c r="A804" s="6" t="s">
        <v>274</v>
      </c>
      <c r="B804" s="45"/>
      <c r="C804" s="45" t="s">
        <v>275</v>
      </c>
      <c r="D804" s="45"/>
      <c r="E804" s="46"/>
      <c r="F804" s="46"/>
      <c r="G804" s="43">
        <f>SUM(G805)</f>
        <v>25808.7</v>
      </c>
    </row>
    <row r="805" spans="1:7" ht="15.75">
      <c r="A805" s="13" t="s">
        <v>276</v>
      </c>
      <c r="B805" s="41"/>
      <c r="C805" s="41" t="s">
        <v>275</v>
      </c>
      <c r="D805" s="41" t="s">
        <v>231</v>
      </c>
      <c r="E805" s="47"/>
      <c r="F805" s="62"/>
      <c r="G805" s="43">
        <f>SUM(G806)</f>
        <v>25808.7</v>
      </c>
    </row>
    <row r="806" spans="1:7" ht="47.25">
      <c r="A806" s="6" t="s">
        <v>674</v>
      </c>
      <c r="B806" s="41"/>
      <c r="C806" s="41" t="s">
        <v>275</v>
      </c>
      <c r="D806" s="62" t="s">
        <v>231</v>
      </c>
      <c r="E806" s="95" t="s">
        <v>49</v>
      </c>
      <c r="F806" s="62"/>
      <c r="G806" s="43">
        <f>SUM(G807)</f>
        <v>25808.7</v>
      </c>
    </row>
    <row r="807" spans="1:7" ht="47.25">
      <c r="A807" s="6" t="s">
        <v>673</v>
      </c>
      <c r="B807" s="41"/>
      <c r="C807" s="41" t="s">
        <v>275</v>
      </c>
      <c r="D807" s="62" t="s">
        <v>231</v>
      </c>
      <c r="E807" s="95" t="s">
        <v>675</v>
      </c>
      <c r="F807" s="62"/>
      <c r="G807" s="43">
        <f>SUM(G808)</f>
        <v>25808.7</v>
      </c>
    </row>
    <row r="808" spans="1:7" ht="47.25">
      <c r="A808" s="1" t="s">
        <v>672</v>
      </c>
      <c r="B808" s="62"/>
      <c r="C808" s="62" t="s">
        <v>275</v>
      </c>
      <c r="D808" s="62" t="s">
        <v>231</v>
      </c>
      <c r="E808" s="95" t="s">
        <v>676</v>
      </c>
      <c r="F808" s="62"/>
      <c r="G808" s="43">
        <f>SUM(G809,)</f>
        <v>25808.7</v>
      </c>
    </row>
    <row r="809" spans="1:7" ht="47.25">
      <c r="A809" s="97" t="s">
        <v>12</v>
      </c>
      <c r="B809" s="62"/>
      <c r="C809" s="62" t="s">
        <v>275</v>
      </c>
      <c r="D809" s="62" t="s">
        <v>231</v>
      </c>
      <c r="E809" s="95" t="s">
        <v>677</v>
      </c>
      <c r="F809" s="62"/>
      <c r="G809" s="43">
        <f>SUM(G810)</f>
        <v>25808.7</v>
      </c>
    </row>
    <row r="810" spans="1:7" ht="31.5">
      <c r="A810" s="14" t="s">
        <v>341</v>
      </c>
      <c r="B810" s="62"/>
      <c r="C810" s="62" t="s">
        <v>275</v>
      </c>
      <c r="D810" s="62" t="s">
        <v>231</v>
      </c>
      <c r="E810" s="95" t="s">
        <v>677</v>
      </c>
      <c r="F810" s="48">
        <v>200</v>
      </c>
      <c r="G810" s="43">
        <f>SUM(G811)</f>
        <v>25808.7</v>
      </c>
    </row>
    <row r="811" spans="1:7" ht="31.5">
      <c r="A811" s="14" t="s">
        <v>238</v>
      </c>
      <c r="B811" s="62"/>
      <c r="C811" s="62" t="s">
        <v>275</v>
      </c>
      <c r="D811" s="62" t="s">
        <v>231</v>
      </c>
      <c r="E811" s="95" t="s">
        <v>677</v>
      </c>
      <c r="F811" s="48">
        <v>240</v>
      </c>
      <c r="G811" s="43">
        <v>25808.7</v>
      </c>
    </row>
    <row r="812" spans="1:7" ht="15.75">
      <c r="A812" s="14"/>
      <c r="B812" s="45"/>
      <c r="C812" s="45"/>
      <c r="D812" s="66"/>
      <c r="E812" s="48"/>
      <c r="F812" s="60"/>
      <c r="G812" s="73"/>
    </row>
    <row r="813" spans="1:7" ht="15.75">
      <c r="A813" s="26" t="s">
        <v>375</v>
      </c>
      <c r="B813" s="38" t="s">
        <v>312</v>
      </c>
      <c r="C813" s="68"/>
      <c r="D813" s="68"/>
      <c r="E813" s="68"/>
      <c r="F813" s="68"/>
      <c r="G813" s="40">
        <f>SUM(G815,G823,G1152)</f>
        <v>1744437.06</v>
      </c>
    </row>
    <row r="814" spans="1:7" ht="15.75">
      <c r="A814" s="26"/>
      <c r="B814" s="41"/>
      <c r="C814" s="56"/>
      <c r="D814" s="56"/>
      <c r="E814" s="56"/>
      <c r="F814" s="56"/>
      <c r="G814" s="43"/>
    </row>
    <row r="815" spans="1:7" s="96" customFormat="1" ht="15.75">
      <c r="A815" s="6" t="s">
        <v>267</v>
      </c>
      <c r="B815" s="45"/>
      <c r="C815" s="45" t="s">
        <v>237</v>
      </c>
      <c r="D815" s="45"/>
      <c r="E815" s="46"/>
      <c r="F815" s="46"/>
      <c r="G815" s="43">
        <f>SUM(G816)</f>
        <v>82.2</v>
      </c>
    </row>
    <row r="816" spans="1:7" s="96" customFormat="1" ht="15.75">
      <c r="A816" s="103" t="s">
        <v>352</v>
      </c>
      <c r="B816" s="45"/>
      <c r="C816" s="45" t="s">
        <v>237</v>
      </c>
      <c r="D816" s="45">
        <v>10</v>
      </c>
      <c r="E816" s="95"/>
      <c r="F816" s="48"/>
      <c r="G816" s="43">
        <f>SUM(G817)</f>
        <v>82.2</v>
      </c>
    </row>
    <row r="817" spans="1:9" s="96" customFormat="1" ht="31.5">
      <c r="A817" s="6" t="s">
        <v>532</v>
      </c>
      <c r="B817" s="45"/>
      <c r="C817" s="45" t="s">
        <v>237</v>
      </c>
      <c r="D817" s="45">
        <v>10</v>
      </c>
      <c r="E817" s="8" t="s">
        <v>215</v>
      </c>
      <c r="F817" s="48"/>
      <c r="G817" s="43">
        <f>SUM(G818,)</f>
        <v>82.2</v>
      </c>
      <c r="I817" s="90"/>
    </row>
    <row r="818" spans="1:9" s="96" customFormat="1" ht="63">
      <c r="A818" s="6" t="s">
        <v>533</v>
      </c>
      <c r="B818" s="45"/>
      <c r="C818" s="45" t="s">
        <v>237</v>
      </c>
      <c r="D818" s="45">
        <v>10</v>
      </c>
      <c r="E818" s="95" t="s">
        <v>534</v>
      </c>
      <c r="F818" s="48"/>
      <c r="G818" s="43">
        <f>SUM(G819,)</f>
        <v>82.2</v>
      </c>
    </row>
    <row r="819" spans="1:9" s="96" customFormat="1" ht="63">
      <c r="A819" s="1" t="s">
        <v>847</v>
      </c>
      <c r="B819" s="102"/>
      <c r="C819" s="45" t="s">
        <v>237</v>
      </c>
      <c r="D819" s="45">
        <v>10</v>
      </c>
      <c r="E819" s="95" t="s">
        <v>535</v>
      </c>
      <c r="F819" s="48"/>
      <c r="G819" s="43">
        <f>SUM(G820)</f>
        <v>82.2</v>
      </c>
    </row>
    <row r="820" spans="1:9" s="96" customFormat="1" ht="31.5">
      <c r="A820" s="1" t="s">
        <v>184</v>
      </c>
      <c r="B820" s="45"/>
      <c r="C820" s="45" t="s">
        <v>237</v>
      </c>
      <c r="D820" s="45">
        <v>10</v>
      </c>
      <c r="E820" s="95" t="s">
        <v>536</v>
      </c>
      <c r="F820" s="48"/>
      <c r="G820" s="43">
        <f>SUM(G821)</f>
        <v>82.2</v>
      </c>
    </row>
    <row r="821" spans="1:9" s="96" customFormat="1" ht="31.5">
      <c r="A821" s="103" t="s">
        <v>341</v>
      </c>
      <c r="B821" s="45"/>
      <c r="C821" s="45" t="s">
        <v>237</v>
      </c>
      <c r="D821" s="45">
        <v>10</v>
      </c>
      <c r="E821" s="95" t="s">
        <v>536</v>
      </c>
      <c r="F821" s="48">
        <v>200</v>
      </c>
      <c r="G821" s="43">
        <f>SUM(G822)</f>
        <v>82.2</v>
      </c>
    </row>
    <row r="822" spans="1:9" s="96" customFormat="1" ht="31.5">
      <c r="A822" s="103" t="s">
        <v>238</v>
      </c>
      <c r="B822" s="45"/>
      <c r="C822" s="45" t="s">
        <v>237</v>
      </c>
      <c r="D822" s="45">
        <v>10</v>
      </c>
      <c r="E822" s="95" t="s">
        <v>536</v>
      </c>
      <c r="F822" s="48">
        <v>240</v>
      </c>
      <c r="G822" s="107">
        <v>82.2</v>
      </c>
    </row>
    <row r="823" spans="1:9" ht="15.75">
      <c r="A823" s="6" t="s">
        <v>281</v>
      </c>
      <c r="B823" s="16"/>
      <c r="C823" s="16" t="s">
        <v>282</v>
      </c>
      <c r="D823" s="46"/>
      <c r="E823" s="46"/>
      <c r="F823" s="46"/>
      <c r="G823" s="43">
        <f>SUM(G824,G900,G1043,G1109)</f>
        <v>1701470.86</v>
      </c>
    </row>
    <row r="824" spans="1:9" ht="15.75">
      <c r="A824" s="63" t="s">
        <v>283</v>
      </c>
      <c r="B824" s="45"/>
      <c r="C824" s="45" t="s">
        <v>282</v>
      </c>
      <c r="D824" s="55" t="s">
        <v>231</v>
      </c>
      <c r="E824" s="7"/>
      <c r="F824" s="56"/>
      <c r="G824" s="43">
        <f>SUM(G825,G855)</f>
        <v>786227.35</v>
      </c>
    </row>
    <row r="825" spans="1:9" ht="31.5">
      <c r="A825" s="6" t="s">
        <v>345</v>
      </c>
      <c r="B825" s="45"/>
      <c r="C825" s="45" t="s">
        <v>282</v>
      </c>
      <c r="D825" s="51" t="s">
        <v>231</v>
      </c>
      <c r="E825" s="8" t="s">
        <v>35</v>
      </c>
      <c r="F825" s="48"/>
      <c r="G825" s="43">
        <f>SUM(G826,G847)</f>
        <v>26458.300000000003</v>
      </c>
    </row>
    <row r="826" spans="1:9" ht="31.5">
      <c r="A826" s="6" t="s">
        <v>353</v>
      </c>
      <c r="B826" s="45"/>
      <c r="C826" s="45" t="s">
        <v>282</v>
      </c>
      <c r="D826" s="51" t="s">
        <v>231</v>
      </c>
      <c r="E826" s="5" t="s">
        <v>36</v>
      </c>
      <c r="F826" s="48"/>
      <c r="G826" s="43">
        <f>SUM(G827,G834)</f>
        <v>21822.400000000001</v>
      </c>
    </row>
    <row r="827" spans="1:9" ht="63">
      <c r="A827" s="6" t="s">
        <v>559</v>
      </c>
      <c r="B827" s="45"/>
      <c r="C827" s="45" t="s">
        <v>282</v>
      </c>
      <c r="D827" s="51" t="s">
        <v>231</v>
      </c>
      <c r="E827" s="5" t="s">
        <v>74</v>
      </c>
      <c r="F827" s="48"/>
      <c r="G827" s="43">
        <f>SUM(G828)</f>
        <v>19634.8</v>
      </c>
    </row>
    <row r="828" spans="1:9" ht="63">
      <c r="A828" s="2" t="s">
        <v>389</v>
      </c>
      <c r="B828" s="45"/>
      <c r="C828" s="45" t="s">
        <v>282</v>
      </c>
      <c r="D828" s="51" t="s">
        <v>231</v>
      </c>
      <c r="E828" s="5" t="s">
        <v>79</v>
      </c>
      <c r="F828" s="48"/>
      <c r="G828" s="43">
        <f>SUM(G829)</f>
        <v>19634.8</v>
      </c>
    </row>
    <row r="829" spans="1:9" ht="31.5">
      <c r="A829" s="17" t="s">
        <v>246</v>
      </c>
      <c r="B829" s="51"/>
      <c r="C829" s="51" t="s">
        <v>282</v>
      </c>
      <c r="D829" s="51" t="s">
        <v>231</v>
      </c>
      <c r="E829" s="5" t="s">
        <v>79</v>
      </c>
      <c r="F829" s="54">
        <v>600</v>
      </c>
      <c r="G829" s="43">
        <f>SUM(G830,G832)</f>
        <v>19634.8</v>
      </c>
    </row>
    <row r="830" spans="1:9" ht="15.75">
      <c r="A830" s="17" t="s">
        <v>247</v>
      </c>
      <c r="B830" s="51"/>
      <c r="C830" s="51" t="s">
        <v>282</v>
      </c>
      <c r="D830" s="51" t="s">
        <v>231</v>
      </c>
      <c r="E830" s="5" t="s">
        <v>79</v>
      </c>
      <c r="F830" s="51">
        <v>610</v>
      </c>
      <c r="G830" s="43">
        <f>SUM(G831)</f>
        <v>6317.16</v>
      </c>
    </row>
    <row r="831" spans="1:9" ht="15.75">
      <c r="A831" s="17" t="s">
        <v>251</v>
      </c>
      <c r="B831" s="45"/>
      <c r="C831" s="51" t="s">
        <v>282</v>
      </c>
      <c r="D831" s="51" t="s">
        <v>231</v>
      </c>
      <c r="E831" s="95" t="s">
        <v>79</v>
      </c>
      <c r="F831" s="51">
        <v>612</v>
      </c>
      <c r="G831" s="43">
        <v>6317.16</v>
      </c>
    </row>
    <row r="832" spans="1:9" ht="15.75">
      <c r="A832" s="17" t="s">
        <v>313</v>
      </c>
      <c r="B832" s="51"/>
      <c r="C832" s="51" t="s">
        <v>282</v>
      </c>
      <c r="D832" s="51" t="s">
        <v>231</v>
      </c>
      <c r="E832" s="5" t="s">
        <v>79</v>
      </c>
      <c r="F832" s="51">
        <v>620</v>
      </c>
      <c r="G832" s="43">
        <f>SUM(G833)</f>
        <v>13317.64</v>
      </c>
    </row>
    <row r="833" spans="1:8" ht="15.75">
      <c r="A833" s="17" t="s">
        <v>315</v>
      </c>
      <c r="B833" s="45"/>
      <c r="C833" s="45" t="s">
        <v>282</v>
      </c>
      <c r="D833" s="51" t="s">
        <v>231</v>
      </c>
      <c r="E833" s="95" t="s">
        <v>79</v>
      </c>
      <c r="F833" s="51">
        <v>622</v>
      </c>
      <c r="G833" s="43">
        <v>13317.64</v>
      </c>
    </row>
    <row r="834" spans="1:8" ht="63">
      <c r="A834" s="1" t="s">
        <v>177</v>
      </c>
      <c r="B834" s="51"/>
      <c r="C834" s="51" t="s">
        <v>282</v>
      </c>
      <c r="D834" s="51" t="s">
        <v>231</v>
      </c>
      <c r="E834" s="5" t="s">
        <v>75</v>
      </c>
      <c r="F834" s="51"/>
      <c r="G834" s="43">
        <f>SUM(G835,G841)</f>
        <v>2187.6000000000004</v>
      </c>
    </row>
    <row r="835" spans="1:8" ht="47.25">
      <c r="A835" s="1" t="s">
        <v>76</v>
      </c>
      <c r="B835" s="51"/>
      <c r="C835" s="51" t="s">
        <v>282</v>
      </c>
      <c r="D835" s="51" t="s">
        <v>231</v>
      </c>
      <c r="E835" s="5" t="s">
        <v>161</v>
      </c>
      <c r="F835" s="51"/>
      <c r="G835" s="43">
        <f>SUM(G836)</f>
        <v>699.74</v>
      </c>
    </row>
    <row r="836" spans="1:8" ht="31.5">
      <c r="A836" s="17" t="s">
        <v>246</v>
      </c>
      <c r="B836" s="51"/>
      <c r="C836" s="51" t="s">
        <v>282</v>
      </c>
      <c r="D836" s="51" t="s">
        <v>231</v>
      </c>
      <c r="E836" s="5" t="s">
        <v>161</v>
      </c>
      <c r="F836" s="54">
        <v>600</v>
      </c>
      <c r="G836" s="43">
        <f>SUM(G837,G839)</f>
        <v>699.74</v>
      </c>
    </row>
    <row r="837" spans="1:8" ht="15.75">
      <c r="A837" s="17" t="s">
        <v>247</v>
      </c>
      <c r="B837" s="51"/>
      <c r="C837" s="51" t="s">
        <v>282</v>
      </c>
      <c r="D837" s="51" t="s">
        <v>231</v>
      </c>
      <c r="E837" s="5" t="s">
        <v>161</v>
      </c>
      <c r="F837" s="51">
        <v>610</v>
      </c>
      <c r="G837" s="43">
        <f>SUM(G838)</f>
        <v>193.38</v>
      </c>
    </row>
    <row r="838" spans="1:8" ht="15.75">
      <c r="A838" s="17" t="s">
        <v>251</v>
      </c>
      <c r="B838" s="45"/>
      <c r="C838" s="51" t="s">
        <v>282</v>
      </c>
      <c r="D838" s="51" t="s">
        <v>231</v>
      </c>
      <c r="E838" s="95" t="s">
        <v>161</v>
      </c>
      <c r="F838" s="51">
        <v>612</v>
      </c>
      <c r="G838" s="43">
        <v>193.38</v>
      </c>
    </row>
    <row r="839" spans="1:8" ht="15.75">
      <c r="A839" s="17" t="s">
        <v>313</v>
      </c>
      <c r="B839" s="51"/>
      <c r="C839" s="51" t="s">
        <v>282</v>
      </c>
      <c r="D839" s="51" t="s">
        <v>231</v>
      </c>
      <c r="E839" s="95" t="s">
        <v>161</v>
      </c>
      <c r="F839" s="51">
        <v>620</v>
      </c>
      <c r="G839" s="43">
        <f>SUM(G840)</f>
        <v>506.36</v>
      </c>
    </row>
    <row r="840" spans="1:8" ht="15.75">
      <c r="A840" s="17" t="s">
        <v>315</v>
      </c>
      <c r="B840" s="45"/>
      <c r="C840" s="45" t="s">
        <v>282</v>
      </c>
      <c r="D840" s="51" t="s">
        <v>231</v>
      </c>
      <c r="E840" s="95" t="s">
        <v>161</v>
      </c>
      <c r="F840" s="51">
        <v>622</v>
      </c>
      <c r="G840" s="43">
        <v>506.36</v>
      </c>
    </row>
    <row r="841" spans="1:8" ht="31.5">
      <c r="A841" s="1" t="s">
        <v>77</v>
      </c>
      <c r="B841" s="45"/>
      <c r="C841" s="45" t="s">
        <v>282</v>
      </c>
      <c r="D841" s="51" t="s">
        <v>231</v>
      </c>
      <c r="E841" s="5" t="s">
        <v>81</v>
      </c>
      <c r="F841" s="51"/>
      <c r="G841" s="43">
        <f>SUM(G842)</f>
        <v>1487.8600000000001</v>
      </c>
      <c r="H841" s="28"/>
    </row>
    <row r="842" spans="1:8" ht="31.5">
      <c r="A842" s="17" t="s">
        <v>246</v>
      </c>
      <c r="B842" s="51"/>
      <c r="C842" s="51" t="s">
        <v>282</v>
      </c>
      <c r="D842" s="51" t="s">
        <v>231</v>
      </c>
      <c r="E842" s="5" t="s">
        <v>81</v>
      </c>
      <c r="F842" s="54">
        <v>600</v>
      </c>
      <c r="G842" s="43">
        <f>SUM(G843,G845)</f>
        <v>1487.8600000000001</v>
      </c>
    </row>
    <row r="843" spans="1:8" ht="15.75">
      <c r="A843" s="17" t="s">
        <v>247</v>
      </c>
      <c r="B843" s="51"/>
      <c r="C843" s="51" t="s">
        <v>282</v>
      </c>
      <c r="D843" s="51" t="s">
        <v>231</v>
      </c>
      <c r="E843" s="5" t="s">
        <v>81</v>
      </c>
      <c r="F843" s="51">
        <v>610</v>
      </c>
      <c r="G843" s="43">
        <f>SUM(G844)</f>
        <v>480.52</v>
      </c>
    </row>
    <row r="844" spans="1:8" ht="15.75">
      <c r="A844" s="17" t="s">
        <v>251</v>
      </c>
      <c r="B844" s="45"/>
      <c r="C844" s="51" t="s">
        <v>282</v>
      </c>
      <c r="D844" s="51" t="s">
        <v>231</v>
      </c>
      <c r="E844" s="95" t="s">
        <v>81</v>
      </c>
      <c r="F844" s="51">
        <v>612</v>
      </c>
      <c r="G844" s="43">
        <v>480.52</v>
      </c>
    </row>
    <row r="845" spans="1:8" ht="15.75">
      <c r="A845" s="17" t="s">
        <v>313</v>
      </c>
      <c r="B845" s="51"/>
      <c r="C845" s="51" t="s">
        <v>282</v>
      </c>
      <c r="D845" s="51" t="s">
        <v>231</v>
      </c>
      <c r="E845" s="95" t="s">
        <v>81</v>
      </c>
      <c r="F845" s="51">
        <v>620</v>
      </c>
      <c r="G845" s="43">
        <f>SUM(G846)</f>
        <v>1007.34</v>
      </c>
    </row>
    <row r="846" spans="1:8" ht="15.75">
      <c r="A846" s="17" t="s">
        <v>315</v>
      </c>
      <c r="B846" s="45"/>
      <c r="C846" s="45" t="s">
        <v>282</v>
      </c>
      <c r="D846" s="51" t="s">
        <v>231</v>
      </c>
      <c r="E846" s="95" t="s">
        <v>81</v>
      </c>
      <c r="F846" s="51">
        <v>622</v>
      </c>
      <c r="G846" s="43">
        <v>1007.34</v>
      </c>
    </row>
    <row r="847" spans="1:8" ht="31.5">
      <c r="A847" s="6" t="s">
        <v>362</v>
      </c>
      <c r="B847" s="51"/>
      <c r="C847" s="51" t="s">
        <v>282</v>
      </c>
      <c r="D847" s="51" t="s">
        <v>231</v>
      </c>
      <c r="E847" s="8" t="s">
        <v>39</v>
      </c>
      <c r="F847" s="48"/>
      <c r="G847" s="43">
        <f>SUM(G848)</f>
        <v>4635.8999999999996</v>
      </c>
    </row>
    <row r="848" spans="1:8" ht="31.5">
      <c r="A848" s="17" t="s">
        <v>476</v>
      </c>
      <c r="B848" s="51"/>
      <c r="C848" s="51" t="s">
        <v>282</v>
      </c>
      <c r="D848" s="51" t="s">
        <v>231</v>
      </c>
      <c r="E848" s="8" t="s">
        <v>477</v>
      </c>
      <c r="F848" s="48"/>
      <c r="G848" s="43">
        <f>SUM(G849)</f>
        <v>4635.8999999999996</v>
      </c>
    </row>
    <row r="849" spans="1:7" ht="31.5">
      <c r="A849" s="17" t="s">
        <v>478</v>
      </c>
      <c r="B849" s="8"/>
      <c r="C849" s="51" t="s">
        <v>282</v>
      </c>
      <c r="D849" s="51" t="s">
        <v>231</v>
      </c>
      <c r="E849" s="8" t="s">
        <v>479</v>
      </c>
      <c r="F849" s="48"/>
      <c r="G849" s="43">
        <f>SUM(G850)</f>
        <v>4635.8999999999996</v>
      </c>
    </row>
    <row r="850" spans="1:7" ht="31.5">
      <c r="A850" s="17" t="s">
        <v>246</v>
      </c>
      <c r="B850" s="45"/>
      <c r="C850" s="45" t="s">
        <v>282</v>
      </c>
      <c r="D850" s="51" t="s">
        <v>231</v>
      </c>
      <c r="E850" s="8" t="s">
        <v>479</v>
      </c>
      <c r="F850" s="16">
        <v>600</v>
      </c>
      <c r="G850" s="43">
        <f>SUM(G851,G853)</f>
        <v>4635.8999999999996</v>
      </c>
    </row>
    <row r="851" spans="1:7" ht="15.75">
      <c r="A851" s="17" t="s">
        <v>247</v>
      </c>
      <c r="B851" s="45"/>
      <c r="C851" s="45" t="s">
        <v>282</v>
      </c>
      <c r="D851" s="51" t="s">
        <v>231</v>
      </c>
      <c r="E851" s="8" t="s">
        <v>479</v>
      </c>
      <c r="F851" s="51">
        <v>610</v>
      </c>
      <c r="G851" s="43">
        <f>SUM(G852)</f>
        <v>2001.7</v>
      </c>
    </row>
    <row r="852" spans="1:7" ht="15.75">
      <c r="A852" s="17" t="s">
        <v>251</v>
      </c>
      <c r="B852" s="45"/>
      <c r="C852" s="51" t="s">
        <v>282</v>
      </c>
      <c r="D852" s="51" t="s">
        <v>231</v>
      </c>
      <c r="E852" s="8" t="s">
        <v>479</v>
      </c>
      <c r="F852" s="51">
        <v>612</v>
      </c>
      <c r="G852" s="43">
        <v>2001.7</v>
      </c>
    </row>
    <row r="853" spans="1:7" ht="15.75">
      <c r="A853" s="17" t="s">
        <v>313</v>
      </c>
      <c r="B853" s="51"/>
      <c r="C853" s="51" t="s">
        <v>282</v>
      </c>
      <c r="D853" s="51" t="s">
        <v>231</v>
      </c>
      <c r="E853" s="8" t="s">
        <v>479</v>
      </c>
      <c r="F853" s="51">
        <v>620</v>
      </c>
      <c r="G853" s="43">
        <f>SUM(G854)</f>
        <v>2634.2</v>
      </c>
    </row>
    <row r="854" spans="1:7" ht="15.75">
      <c r="A854" s="17" t="s">
        <v>315</v>
      </c>
      <c r="B854" s="45"/>
      <c r="C854" s="45" t="s">
        <v>282</v>
      </c>
      <c r="D854" s="51" t="s">
        <v>231</v>
      </c>
      <c r="E854" s="8" t="s">
        <v>479</v>
      </c>
      <c r="F854" s="51">
        <v>622</v>
      </c>
      <c r="G854" s="43">
        <v>2634.2</v>
      </c>
    </row>
    <row r="855" spans="1:7" ht="31.5">
      <c r="A855" s="6" t="s">
        <v>350</v>
      </c>
      <c r="B855" s="45"/>
      <c r="C855" s="45" t="s">
        <v>282</v>
      </c>
      <c r="D855" s="51" t="s">
        <v>231</v>
      </c>
      <c r="E855" s="8" t="s">
        <v>119</v>
      </c>
      <c r="F855" s="48"/>
      <c r="G855" s="43">
        <f>SUM(G856,)</f>
        <v>759769.04999999993</v>
      </c>
    </row>
    <row r="856" spans="1:7" ht="15.75">
      <c r="A856" s="6" t="s">
        <v>6</v>
      </c>
      <c r="B856" s="45"/>
      <c r="C856" s="45" t="s">
        <v>282</v>
      </c>
      <c r="D856" s="51" t="s">
        <v>231</v>
      </c>
      <c r="E856" s="5" t="s">
        <v>120</v>
      </c>
      <c r="F856" s="48"/>
      <c r="G856" s="43">
        <f>SUM(G857,G868,G893)</f>
        <v>759769.04999999993</v>
      </c>
    </row>
    <row r="857" spans="1:7" ht="47.25">
      <c r="A857" s="6" t="s">
        <v>399</v>
      </c>
      <c r="B857" s="50"/>
      <c r="C857" s="50" t="s">
        <v>282</v>
      </c>
      <c r="D857" s="64" t="s">
        <v>231</v>
      </c>
      <c r="E857" s="5" t="s">
        <v>121</v>
      </c>
      <c r="F857" s="48"/>
      <c r="G857" s="43">
        <f>SUM(G858,G862,G865)</f>
        <v>39112</v>
      </c>
    </row>
    <row r="858" spans="1:7" ht="94.5">
      <c r="A858" s="98" t="s">
        <v>15</v>
      </c>
      <c r="B858" s="16"/>
      <c r="C858" s="16" t="s">
        <v>282</v>
      </c>
      <c r="D858" s="51" t="s">
        <v>231</v>
      </c>
      <c r="E858" s="5" t="s">
        <v>201</v>
      </c>
      <c r="F858" s="45"/>
      <c r="G858" s="43">
        <f>SUM(G859)</f>
        <v>21610</v>
      </c>
    </row>
    <row r="859" spans="1:7" ht="31.5">
      <c r="A859" s="17" t="s">
        <v>246</v>
      </c>
      <c r="B859" s="45"/>
      <c r="C859" s="45" t="s">
        <v>282</v>
      </c>
      <c r="D859" s="55" t="s">
        <v>231</v>
      </c>
      <c r="E859" s="5" t="s">
        <v>201</v>
      </c>
      <c r="F859" s="54">
        <v>600</v>
      </c>
      <c r="G859" s="43">
        <f>SUM(G860)</f>
        <v>21610</v>
      </c>
    </row>
    <row r="860" spans="1:7" ht="31.5">
      <c r="A860" s="6" t="s">
        <v>340</v>
      </c>
      <c r="B860" s="51"/>
      <c r="C860" s="51" t="s">
        <v>282</v>
      </c>
      <c r="D860" s="51" t="s">
        <v>231</v>
      </c>
      <c r="E860" s="5" t="s">
        <v>201</v>
      </c>
      <c r="F860" s="51">
        <v>630</v>
      </c>
      <c r="G860" s="43">
        <v>21610</v>
      </c>
    </row>
    <row r="861" spans="1:7" ht="15.75">
      <c r="A861" s="6" t="s">
        <v>241</v>
      </c>
      <c r="B861" s="51"/>
      <c r="C861" s="51" t="s">
        <v>282</v>
      </c>
      <c r="D861" s="51" t="s">
        <v>231</v>
      </c>
      <c r="E861" s="5" t="s">
        <v>201</v>
      </c>
      <c r="F861" s="51">
        <v>630</v>
      </c>
      <c r="G861" s="43">
        <v>21610</v>
      </c>
    </row>
    <row r="862" spans="1:7" ht="63">
      <c r="A862" s="14" t="s">
        <v>186</v>
      </c>
      <c r="B862" s="45"/>
      <c r="C862" s="45" t="s">
        <v>282</v>
      </c>
      <c r="D862" s="55" t="s">
        <v>231</v>
      </c>
      <c r="E862" s="5" t="s">
        <v>202</v>
      </c>
      <c r="F862" s="51"/>
      <c r="G862" s="43">
        <f>SUM(G863)</f>
        <v>12969</v>
      </c>
    </row>
    <row r="863" spans="1:7" ht="31.5">
      <c r="A863" s="17" t="s">
        <v>246</v>
      </c>
      <c r="B863" s="45"/>
      <c r="C863" s="45" t="s">
        <v>282</v>
      </c>
      <c r="D863" s="55" t="s">
        <v>231</v>
      </c>
      <c r="E863" s="5" t="s">
        <v>202</v>
      </c>
      <c r="F863" s="54">
        <v>600</v>
      </c>
      <c r="G863" s="43">
        <f>SUM(G864)</f>
        <v>12969</v>
      </c>
    </row>
    <row r="864" spans="1:7" ht="31.5">
      <c r="A864" s="6" t="s">
        <v>340</v>
      </c>
      <c r="B864" s="51"/>
      <c r="C864" s="51" t="s">
        <v>282</v>
      </c>
      <c r="D864" s="51" t="s">
        <v>231</v>
      </c>
      <c r="E864" s="5" t="s">
        <v>202</v>
      </c>
      <c r="F864" s="51">
        <v>630</v>
      </c>
      <c r="G864" s="43">
        <v>12969</v>
      </c>
    </row>
    <row r="865" spans="1:7" s="96" customFormat="1" ht="63">
      <c r="A865" s="103" t="s">
        <v>508</v>
      </c>
      <c r="B865" s="16"/>
      <c r="C865" s="16" t="s">
        <v>282</v>
      </c>
      <c r="D865" s="51" t="s">
        <v>231</v>
      </c>
      <c r="E865" s="95" t="s">
        <v>507</v>
      </c>
      <c r="F865" s="45"/>
      <c r="G865" s="43">
        <f>SUM(G866)</f>
        <v>4533</v>
      </c>
    </row>
    <row r="866" spans="1:7" s="96" customFormat="1" ht="31.5">
      <c r="A866" s="17" t="s">
        <v>246</v>
      </c>
      <c r="B866" s="51"/>
      <c r="C866" s="51" t="s">
        <v>282</v>
      </c>
      <c r="D866" s="51" t="s">
        <v>231</v>
      </c>
      <c r="E866" s="95" t="s">
        <v>507</v>
      </c>
      <c r="F866" s="54">
        <v>600</v>
      </c>
      <c r="G866" s="43">
        <f>SUM(G867,)</f>
        <v>4533</v>
      </c>
    </row>
    <row r="867" spans="1:7" s="96" customFormat="1" ht="42" customHeight="1">
      <c r="A867" s="6" t="s">
        <v>340</v>
      </c>
      <c r="B867" s="51"/>
      <c r="C867" s="51" t="s">
        <v>282</v>
      </c>
      <c r="D867" s="51" t="s">
        <v>231</v>
      </c>
      <c r="E867" s="95" t="s">
        <v>507</v>
      </c>
      <c r="F867" s="51">
        <v>630</v>
      </c>
      <c r="G867" s="43">
        <v>4533</v>
      </c>
    </row>
    <row r="868" spans="1:7" ht="126">
      <c r="A868" s="17" t="s">
        <v>106</v>
      </c>
      <c r="B868" s="51"/>
      <c r="C868" s="51" t="s">
        <v>282</v>
      </c>
      <c r="D868" s="51" t="s">
        <v>231</v>
      </c>
      <c r="E868" s="5" t="s">
        <v>123</v>
      </c>
      <c r="F868" s="51"/>
      <c r="G868" s="43">
        <f>SUM(G869,G877,G885,G889)</f>
        <v>718574.95</v>
      </c>
    </row>
    <row r="869" spans="1:7" ht="31.5">
      <c r="A869" s="11" t="s">
        <v>14</v>
      </c>
      <c r="B869" s="51"/>
      <c r="C869" s="51" t="s">
        <v>282</v>
      </c>
      <c r="D869" s="51" t="s">
        <v>231</v>
      </c>
      <c r="E869" s="5" t="s">
        <v>124</v>
      </c>
      <c r="F869" s="51"/>
      <c r="G869" s="43">
        <f>SUM(G870)</f>
        <v>184560.95</v>
      </c>
    </row>
    <row r="870" spans="1:7" ht="31.5">
      <c r="A870" s="17" t="s">
        <v>246</v>
      </c>
      <c r="B870" s="51"/>
      <c r="C870" s="51" t="s">
        <v>282</v>
      </c>
      <c r="D870" s="51" t="s">
        <v>231</v>
      </c>
      <c r="E870" s="5" t="s">
        <v>124</v>
      </c>
      <c r="F870" s="54">
        <v>600</v>
      </c>
      <c r="G870" s="43">
        <f>SUM(G871,G874,)</f>
        <v>184560.95</v>
      </c>
    </row>
    <row r="871" spans="1:7" s="96" customFormat="1" ht="15.75">
      <c r="A871" s="17" t="s">
        <v>247</v>
      </c>
      <c r="B871" s="51"/>
      <c r="C871" s="51" t="s">
        <v>282</v>
      </c>
      <c r="D871" s="51" t="s">
        <v>231</v>
      </c>
      <c r="E871" s="95" t="s">
        <v>124</v>
      </c>
      <c r="F871" s="51">
        <v>610</v>
      </c>
      <c r="G871" s="43">
        <f>SUM(G872,G873)</f>
        <v>48873.760000000002</v>
      </c>
    </row>
    <row r="872" spans="1:7" s="96" customFormat="1" ht="47.25">
      <c r="A872" s="17" t="s">
        <v>248</v>
      </c>
      <c r="B872" s="51"/>
      <c r="C872" s="51" t="s">
        <v>282</v>
      </c>
      <c r="D872" s="51" t="s">
        <v>231</v>
      </c>
      <c r="E872" s="95" t="s">
        <v>124</v>
      </c>
      <c r="F872" s="51">
        <v>611</v>
      </c>
      <c r="G872" s="43">
        <v>46791.87</v>
      </c>
    </row>
    <row r="873" spans="1:7" s="96" customFormat="1" ht="15.75">
      <c r="A873" s="125" t="s">
        <v>251</v>
      </c>
      <c r="B873" s="45"/>
      <c r="C873" s="45" t="s">
        <v>282</v>
      </c>
      <c r="D873" s="51" t="s">
        <v>231</v>
      </c>
      <c r="E873" s="95" t="s">
        <v>124</v>
      </c>
      <c r="F873" s="51">
        <v>612</v>
      </c>
      <c r="G873" s="43">
        <v>2081.89</v>
      </c>
    </row>
    <row r="874" spans="1:7" s="96" customFormat="1" ht="15.75">
      <c r="A874" s="17" t="s">
        <v>313</v>
      </c>
      <c r="B874" s="51"/>
      <c r="C874" s="51" t="s">
        <v>282</v>
      </c>
      <c r="D874" s="51" t="s">
        <v>231</v>
      </c>
      <c r="E874" s="95" t="s">
        <v>124</v>
      </c>
      <c r="F874" s="51">
        <v>620</v>
      </c>
      <c r="G874" s="43">
        <f>SUM(G875,G876)</f>
        <v>135687.19</v>
      </c>
    </row>
    <row r="875" spans="1:7" s="96" customFormat="1" ht="47.25">
      <c r="A875" s="17" t="s">
        <v>314</v>
      </c>
      <c r="B875" s="51"/>
      <c r="C875" s="51" t="s">
        <v>282</v>
      </c>
      <c r="D875" s="51" t="s">
        <v>231</v>
      </c>
      <c r="E875" s="95" t="s">
        <v>124</v>
      </c>
      <c r="F875" s="51">
        <v>621</v>
      </c>
      <c r="G875" s="43">
        <v>111415.03</v>
      </c>
    </row>
    <row r="876" spans="1:7" s="96" customFormat="1" ht="15.75">
      <c r="A876" s="17" t="s">
        <v>315</v>
      </c>
      <c r="B876" s="45"/>
      <c r="C876" s="45" t="s">
        <v>282</v>
      </c>
      <c r="D876" s="51" t="s">
        <v>231</v>
      </c>
      <c r="E876" s="95" t="s">
        <v>124</v>
      </c>
      <c r="F876" s="51">
        <v>622</v>
      </c>
      <c r="G876" s="43">
        <v>24272.16</v>
      </c>
    </row>
    <row r="877" spans="1:7" ht="128.25" customHeight="1">
      <c r="A877" s="17" t="s">
        <v>397</v>
      </c>
      <c r="B877" s="45"/>
      <c r="C877" s="45" t="s">
        <v>282</v>
      </c>
      <c r="D877" s="55" t="s">
        <v>231</v>
      </c>
      <c r="E877" s="5" t="s">
        <v>204</v>
      </c>
      <c r="F877" s="56"/>
      <c r="G877" s="43">
        <f>SUM(G878)</f>
        <v>532914</v>
      </c>
    </row>
    <row r="878" spans="1:7" ht="39.75" customHeight="1">
      <c r="A878" s="17" t="s">
        <v>246</v>
      </c>
      <c r="B878" s="45"/>
      <c r="C878" s="45" t="s">
        <v>282</v>
      </c>
      <c r="D878" s="55" t="s">
        <v>231</v>
      </c>
      <c r="E878" s="5" t="s">
        <v>204</v>
      </c>
      <c r="F878" s="54">
        <v>600</v>
      </c>
      <c r="G878" s="43">
        <f>SUM(G879,G882)</f>
        <v>532914</v>
      </c>
    </row>
    <row r="879" spans="1:7" ht="15.75">
      <c r="A879" s="3" t="s">
        <v>247</v>
      </c>
      <c r="B879" s="45"/>
      <c r="C879" s="45" t="s">
        <v>282</v>
      </c>
      <c r="D879" s="55" t="s">
        <v>231</v>
      </c>
      <c r="E879" s="5" t="s">
        <v>204</v>
      </c>
      <c r="F879" s="51">
        <v>610</v>
      </c>
      <c r="G879" s="43">
        <f>SUM(G880)</f>
        <v>150863.46</v>
      </c>
    </row>
    <row r="880" spans="1:7" ht="47.25">
      <c r="A880" s="3" t="s">
        <v>248</v>
      </c>
      <c r="B880" s="45"/>
      <c r="C880" s="45" t="s">
        <v>282</v>
      </c>
      <c r="D880" s="55" t="s">
        <v>231</v>
      </c>
      <c r="E880" s="5" t="s">
        <v>204</v>
      </c>
      <c r="F880" s="51">
        <v>611</v>
      </c>
      <c r="G880" s="43">
        <v>150863.46</v>
      </c>
    </row>
    <row r="881" spans="1:7" ht="15.75">
      <c r="A881" s="6" t="s">
        <v>241</v>
      </c>
      <c r="B881" s="45"/>
      <c r="C881" s="45" t="s">
        <v>282</v>
      </c>
      <c r="D881" s="55" t="s">
        <v>231</v>
      </c>
      <c r="E881" s="5" t="s">
        <v>204</v>
      </c>
      <c r="F881" s="51">
        <v>611</v>
      </c>
      <c r="G881" s="43">
        <v>150863.46</v>
      </c>
    </row>
    <row r="882" spans="1:7" ht="15.75">
      <c r="A882" s="17" t="s">
        <v>313</v>
      </c>
      <c r="B882" s="45"/>
      <c r="C882" s="45" t="s">
        <v>282</v>
      </c>
      <c r="D882" s="55" t="s">
        <v>231</v>
      </c>
      <c r="E882" s="5" t="s">
        <v>204</v>
      </c>
      <c r="F882" s="51">
        <v>620</v>
      </c>
      <c r="G882" s="43">
        <f>SUM(G883)</f>
        <v>382050.54</v>
      </c>
    </row>
    <row r="883" spans="1:7" ht="47.25">
      <c r="A883" s="3" t="s">
        <v>314</v>
      </c>
      <c r="B883" s="45"/>
      <c r="C883" s="45" t="s">
        <v>282</v>
      </c>
      <c r="D883" s="55" t="s">
        <v>231</v>
      </c>
      <c r="E883" s="5" t="s">
        <v>204</v>
      </c>
      <c r="F883" s="51">
        <v>621</v>
      </c>
      <c r="G883" s="43">
        <v>382050.54</v>
      </c>
    </row>
    <row r="884" spans="1:7" ht="15.75">
      <c r="A884" s="6" t="s">
        <v>241</v>
      </c>
      <c r="B884" s="45"/>
      <c r="C884" s="45" t="s">
        <v>282</v>
      </c>
      <c r="D884" s="55" t="s">
        <v>231</v>
      </c>
      <c r="E884" s="5" t="s">
        <v>204</v>
      </c>
      <c r="F884" s="51">
        <v>621</v>
      </c>
      <c r="G884" s="43">
        <v>382050.54</v>
      </c>
    </row>
    <row r="885" spans="1:7" s="96" customFormat="1" ht="63">
      <c r="A885" s="6" t="s">
        <v>780</v>
      </c>
      <c r="B885" s="51"/>
      <c r="C885" s="51" t="s">
        <v>282</v>
      </c>
      <c r="D885" s="51" t="s">
        <v>231</v>
      </c>
      <c r="E885" s="95" t="s">
        <v>781</v>
      </c>
      <c r="F885" s="51"/>
      <c r="G885" s="43">
        <f>SUM(G886)</f>
        <v>1000</v>
      </c>
    </row>
    <row r="886" spans="1:7" s="96" customFormat="1" ht="31.5">
      <c r="A886" s="125" t="s">
        <v>246</v>
      </c>
      <c r="B886" s="51"/>
      <c r="C886" s="51" t="s">
        <v>282</v>
      </c>
      <c r="D886" s="51" t="s">
        <v>231</v>
      </c>
      <c r="E886" s="95" t="s">
        <v>781</v>
      </c>
      <c r="F886" s="54">
        <v>600</v>
      </c>
      <c r="G886" s="43">
        <f>SUM(G887)</f>
        <v>1000</v>
      </c>
    </row>
    <row r="887" spans="1:7" s="96" customFormat="1" ht="15.75">
      <c r="A887" s="125" t="s">
        <v>313</v>
      </c>
      <c r="B887" s="51"/>
      <c r="C887" s="51" t="s">
        <v>282</v>
      </c>
      <c r="D887" s="51" t="s">
        <v>231</v>
      </c>
      <c r="E887" s="95" t="s">
        <v>781</v>
      </c>
      <c r="F887" s="51">
        <v>620</v>
      </c>
      <c r="G887" s="43">
        <f>SUM(G888)</f>
        <v>1000</v>
      </c>
    </row>
    <row r="888" spans="1:7" s="96" customFormat="1" ht="15.75">
      <c r="A888" s="125" t="s">
        <v>315</v>
      </c>
      <c r="B888" s="45"/>
      <c r="C888" s="45" t="s">
        <v>282</v>
      </c>
      <c r="D888" s="51" t="s">
        <v>231</v>
      </c>
      <c r="E888" s="95" t="s">
        <v>781</v>
      </c>
      <c r="F888" s="51">
        <v>622</v>
      </c>
      <c r="G888" s="43">
        <v>1000</v>
      </c>
    </row>
    <row r="889" spans="1:7" s="96" customFormat="1" ht="63">
      <c r="A889" s="17" t="s">
        <v>782</v>
      </c>
      <c r="B889" s="45"/>
      <c r="C889" s="45" t="s">
        <v>282</v>
      </c>
      <c r="D889" s="51" t="s">
        <v>231</v>
      </c>
      <c r="E889" s="95" t="s">
        <v>783</v>
      </c>
      <c r="F889" s="51"/>
      <c r="G889" s="43">
        <f>SUM(G890)</f>
        <v>100</v>
      </c>
    </row>
    <row r="890" spans="1:7" s="96" customFormat="1" ht="31.5">
      <c r="A890" s="125" t="s">
        <v>246</v>
      </c>
      <c r="B890" s="51"/>
      <c r="C890" s="51" t="s">
        <v>282</v>
      </c>
      <c r="D890" s="51" t="s">
        <v>231</v>
      </c>
      <c r="E890" s="95" t="s">
        <v>783</v>
      </c>
      <c r="F890" s="54">
        <v>600</v>
      </c>
      <c r="G890" s="43">
        <f>SUM(G891)</f>
        <v>100</v>
      </c>
    </row>
    <row r="891" spans="1:7" s="96" customFormat="1" ht="15.75">
      <c r="A891" s="125" t="s">
        <v>313</v>
      </c>
      <c r="B891" s="51"/>
      <c r="C891" s="51" t="s">
        <v>282</v>
      </c>
      <c r="D891" s="51" t="s">
        <v>231</v>
      </c>
      <c r="E891" s="95" t="s">
        <v>783</v>
      </c>
      <c r="F891" s="51">
        <v>620</v>
      </c>
      <c r="G891" s="43">
        <f>SUM(G892)</f>
        <v>100</v>
      </c>
    </row>
    <row r="892" spans="1:7" s="96" customFormat="1" ht="15.75">
      <c r="A892" s="125" t="s">
        <v>315</v>
      </c>
      <c r="B892" s="45"/>
      <c r="C892" s="45" t="s">
        <v>282</v>
      </c>
      <c r="D892" s="51" t="s">
        <v>231</v>
      </c>
      <c r="E892" s="95" t="s">
        <v>783</v>
      </c>
      <c r="F892" s="51">
        <v>622</v>
      </c>
      <c r="G892" s="43">
        <v>100</v>
      </c>
    </row>
    <row r="893" spans="1:7" ht="47.25">
      <c r="A893" s="93" t="s">
        <v>385</v>
      </c>
      <c r="B893" s="51"/>
      <c r="C893" s="51" t="s">
        <v>282</v>
      </c>
      <c r="D893" s="51" t="s">
        <v>231</v>
      </c>
      <c r="E893" s="5" t="s">
        <v>125</v>
      </c>
      <c r="F893" s="51"/>
      <c r="G893" s="43">
        <f>SUM(G894)</f>
        <v>2082.1</v>
      </c>
    </row>
    <row r="894" spans="1:7" ht="31.5">
      <c r="A894" s="11" t="s">
        <v>14</v>
      </c>
      <c r="B894" s="51"/>
      <c r="C894" s="51" t="s">
        <v>282</v>
      </c>
      <c r="D894" s="51" t="s">
        <v>231</v>
      </c>
      <c r="E894" s="5" t="s">
        <v>126</v>
      </c>
      <c r="F894" s="51"/>
      <c r="G894" s="43">
        <f>SUM(G895)</f>
        <v>2082.1</v>
      </c>
    </row>
    <row r="895" spans="1:7" ht="31.5">
      <c r="A895" s="17" t="s">
        <v>246</v>
      </c>
      <c r="B895" s="51"/>
      <c r="C895" s="51" t="s">
        <v>282</v>
      </c>
      <c r="D895" s="51" t="s">
        <v>231</v>
      </c>
      <c r="E895" s="5" t="s">
        <v>126</v>
      </c>
      <c r="F895" s="54">
        <v>600</v>
      </c>
      <c r="G895" s="43">
        <f>SUM(G896,G898,)</f>
        <v>2082.1</v>
      </c>
    </row>
    <row r="896" spans="1:7" ht="15.75">
      <c r="A896" s="17" t="s">
        <v>247</v>
      </c>
      <c r="B896" s="51"/>
      <c r="C896" s="51" t="s">
        <v>282</v>
      </c>
      <c r="D896" s="51" t="s">
        <v>231</v>
      </c>
      <c r="E896" s="5" t="s">
        <v>126</v>
      </c>
      <c r="F896" s="51">
        <v>610</v>
      </c>
      <c r="G896" s="43">
        <f>SUM(G897)</f>
        <v>530.5</v>
      </c>
    </row>
    <row r="897" spans="1:8" ht="15.75">
      <c r="A897" s="17" t="s">
        <v>251</v>
      </c>
      <c r="B897" s="45"/>
      <c r="C897" s="45" t="s">
        <v>282</v>
      </c>
      <c r="D897" s="51" t="s">
        <v>231</v>
      </c>
      <c r="E897" s="5" t="s">
        <v>126</v>
      </c>
      <c r="F897" s="51">
        <v>612</v>
      </c>
      <c r="G897" s="43">
        <v>530.5</v>
      </c>
    </row>
    <row r="898" spans="1:8" ht="15.75">
      <c r="A898" s="17" t="s">
        <v>313</v>
      </c>
      <c r="B898" s="51"/>
      <c r="C898" s="51" t="s">
        <v>282</v>
      </c>
      <c r="D898" s="51" t="s">
        <v>231</v>
      </c>
      <c r="E898" s="5" t="s">
        <v>126</v>
      </c>
      <c r="F898" s="51">
        <v>620</v>
      </c>
      <c r="G898" s="43">
        <f>SUM(G899)</f>
        <v>1551.6</v>
      </c>
    </row>
    <row r="899" spans="1:8" ht="15.75">
      <c r="A899" s="17" t="s">
        <v>315</v>
      </c>
      <c r="B899" s="45"/>
      <c r="C899" s="45" t="s">
        <v>282</v>
      </c>
      <c r="D899" s="51" t="s">
        <v>231</v>
      </c>
      <c r="E899" s="5" t="s">
        <v>126</v>
      </c>
      <c r="F899" s="51">
        <v>622</v>
      </c>
      <c r="G899" s="43">
        <v>1551.6</v>
      </c>
    </row>
    <row r="900" spans="1:8" ht="15.75">
      <c r="A900" s="13" t="s">
        <v>285</v>
      </c>
      <c r="B900" s="47"/>
      <c r="C900" s="47" t="s">
        <v>282</v>
      </c>
      <c r="D900" s="48" t="s">
        <v>233</v>
      </c>
      <c r="E900" s="5"/>
      <c r="F900" s="47"/>
      <c r="G900" s="43">
        <f>SUM(G901,G949,G1032)</f>
        <v>720783.6100000001</v>
      </c>
    </row>
    <row r="901" spans="1:8" ht="31.5">
      <c r="A901" s="6" t="s">
        <v>345</v>
      </c>
      <c r="B901" s="47"/>
      <c r="C901" s="47" t="s">
        <v>282</v>
      </c>
      <c r="D901" s="48" t="s">
        <v>233</v>
      </c>
      <c r="E901" s="8" t="s">
        <v>35</v>
      </c>
      <c r="F901" s="45"/>
      <c r="G901" s="43">
        <f>SUM(G902,G935,G941)</f>
        <v>9900.6299999999992</v>
      </c>
    </row>
    <row r="902" spans="1:8" ht="31.5">
      <c r="A902" s="6" t="s">
        <v>353</v>
      </c>
      <c r="B902" s="45"/>
      <c r="C902" s="45" t="s">
        <v>282</v>
      </c>
      <c r="D902" s="48" t="s">
        <v>233</v>
      </c>
      <c r="E902" s="5" t="s">
        <v>36</v>
      </c>
      <c r="F902" s="45"/>
      <c r="G902" s="43">
        <f>SUM(G903,G910,G923,G928)</f>
        <v>6771.1299999999992</v>
      </c>
    </row>
    <row r="903" spans="1:8" ht="63">
      <c r="A903" s="6" t="s">
        <v>559</v>
      </c>
      <c r="B903" s="45"/>
      <c r="C903" s="45" t="s">
        <v>282</v>
      </c>
      <c r="D903" s="48" t="s">
        <v>233</v>
      </c>
      <c r="E903" s="5" t="s">
        <v>74</v>
      </c>
      <c r="F903" s="45"/>
      <c r="G903" s="43">
        <f>SUM(G904)</f>
        <v>4365.4799999999996</v>
      </c>
    </row>
    <row r="904" spans="1:8" ht="63">
      <c r="A904" s="2" t="s">
        <v>389</v>
      </c>
      <c r="B904" s="45"/>
      <c r="C904" s="45" t="s">
        <v>282</v>
      </c>
      <c r="D904" s="48" t="s">
        <v>233</v>
      </c>
      <c r="E904" s="5" t="s">
        <v>79</v>
      </c>
      <c r="F904" s="45"/>
      <c r="G904" s="43">
        <f>SUM(G905)</f>
        <v>4365.4799999999996</v>
      </c>
    </row>
    <row r="905" spans="1:8" ht="31.5">
      <c r="A905" s="17" t="s">
        <v>246</v>
      </c>
      <c r="B905" s="45"/>
      <c r="C905" s="45" t="s">
        <v>282</v>
      </c>
      <c r="D905" s="45" t="s">
        <v>233</v>
      </c>
      <c r="E905" s="5" t="s">
        <v>79</v>
      </c>
      <c r="F905" s="16">
        <v>600</v>
      </c>
      <c r="G905" s="43">
        <f>SUM(G906,G908)</f>
        <v>4365.4799999999996</v>
      </c>
    </row>
    <row r="906" spans="1:8" ht="15.75">
      <c r="A906" s="17" t="s">
        <v>247</v>
      </c>
      <c r="B906" s="45"/>
      <c r="C906" s="45" t="s">
        <v>282</v>
      </c>
      <c r="D906" s="45" t="s">
        <v>233</v>
      </c>
      <c r="E906" s="5" t="s">
        <v>79</v>
      </c>
      <c r="F906" s="51">
        <v>610</v>
      </c>
      <c r="G906" s="43">
        <f>SUM(G907)</f>
        <v>2836.98</v>
      </c>
    </row>
    <row r="907" spans="1:8" ht="15.75">
      <c r="A907" s="17" t="s">
        <v>251</v>
      </c>
      <c r="B907" s="45"/>
      <c r="C907" s="45" t="s">
        <v>282</v>
      </c>
      <c r="D907" s="45" t="s">
        <v>233</v>
      </c>
      <c r="E907" s="95" t="s">
        <v>79</v>
      </c>
      <c r="F907" s="51">
        <v>612</v>
      </c>
      <c r="G907" s="43">
        <v>2836.98</v>
      </c>
    </row>
    <row r="908" spans="1:8" ht="15.75">
      <c r="A908" s="17" t="s">
        <v>313</v>
      </c>
      <c r="B908" s="51"/>
      <c r="C908" s="45" t="s">
        <v>282</v>
      </c>
      <c r="D908" s="45" t="s">
        <v>233</v>
      </c>
      <c r="E908" s="95" t="s">
        <v>79</v>
      </c>
      <c r="F908" s="51">
        <v>620</v>
      </c>
      <c r="G908" s="43">
        <f>SUM(G909)</f>
        <v>1528.5</v>
      </c>
    </row>
    <row r="909" spans="1:8" ht="15.75">
      <c r="A909" s="17" t="s">
        <v>315</v>
      </c>
      <c r="B909" s="45"/>
      <c r="C909" s="45" t="s">
        <v>282</v>
      </c>
      <c r="D909" s="45" t="s">
        <v>233</v>
      </c>
      <c r="E909" s="95" t="s">
        <v>79</v>
      </c>
      <c r="F909" s="51">
        <v>622</v>
      </c>
      <c r="G909" s="43">
        <v>1528.5</v>
      </c>
      <c r="H909" s="28"/>
    </row>
    <row r="910" spans="1:8" ht="63">
      <c r="A910" s="1" t="s">
        <v>177</v>
      </c>
      <c r="B910" s="45"/>
      <c r="C910" s="45" t="s">
        <v>282</v>
      </c>
      <c r="D910" s="45" t="s">
        <v>233</v>
      </c>
      <c r="E910" s="5" t="s">
        <v>75</v>
      </c>
      <c r="F910" s="51"/>
      <c r="G910" s="43">
        <f>SUM(G911,G917,)</f>
        <v>2102.15</v>
      </c>
      <c r="H910" s="28"/>
    </row>
    <row r="911" spans="1:8" ht="47.25">
      <c r="A911" s="1" t="s">
        <v>76</v>
      </c>
      <c r="B911" s="51"/>
      <c r="C911" s="51" t="s">
        <v>282</v>
      </c>
      <c r="D911" s="45" t="s">
        <v>233</v>
      </c>
      <c r="E911" s="5" t="s">
        <v>161</v>
      </c>
      <c r="F911" s="51"/>
      <c r="G911" s="43">
        <f>SUM(G912)</f>
        <v>400.1</v>
      </c>
    </row>
    <row r="912" spans="1:8" ht="31.5">
      <c r="A912" s="17" t="s">
        <v>246</v>
      </c>
      <c r="B912" s="45"/>
      <c r="C912" s="45" t="s">
        <v>282</v>
      </c>
      <c r="D912" s="45" t="s">
        <v>233</v>
      </c>
      <c r="E912" s="5" t="s">
        <v>161</v>
      </c>
      <c r="F912" s="16">
        <v>600</v>
      </c>
      <c r="G912" s="43">
        <f>SUM(G913,G915)</f>
        <v>400.1</v>
      </c>
    </row>
    <row r="913" spans="1:8" ht="15.75">
      <c r="A913" s="17" t="s">
        <v>247</v>
      </c>
      <c r="B913" s="45"/>
      <c r="C913" s="45" t="s">
        <v>282</v>
      </c>
      <c r="D913" s="45" t="s">
        <v>233</v>
      </c>
      <c r="E913" s="5" t="s">
        <v>161</v>
      </c>
      <c r="F913" s="51">
        <v>610</v>
      </c>
      <c r="G913" s="43">
        <f>SUM(G914)</f>
        <v>248.56</v>
      </c>
    </row>
    <row r="914" spans="1:8" ht="15.75">
      <c r="A914" s="17" t="s">
        <v>251</v>
      </c>
      <c r="B914" s="45"/>
      <c r="C914" s="45" t="s">
        <v>282</v>
      </c>
      <c r="D914" s="45" t="s">
        <v>233</v>
      </c>
      <c r="E914" s="95" t="s">
        <v>161</v>
      </c>
      <c r="F914" s="51">
        <v>612</v>
      </c>
      <c r="G914" s="43">
        <v>248.56</v>
      </c>
    </row>
    <row r="915" spans="1:8" ht="15.75">
      <c r="A915" s="17" t="s">
        <v>313</v>
      </c>
      <c r="B915" s="51"/>
      <c r="C915" s="45" t="s">
        <v>282</v>
      </c>
      <c r="D915" s="45" t="s">
        <v>233</v>
      </c>
      <c r="E915" s="95" t="s">
        <v>161</v>
      </c>
      <c r="F915" s="51">
        <v>620</v>
      </c>
      <c r="G915" s="43">
        <f>SUM(G916)</f>
        <v>151.54</v>
      </c>
    </row>
    <row r="916" spans="1:8" ht="15.75">
      <c r="A916" s="17" t="s">
        <v>315</v>
      </c>
      <c r="B916" s="45"/>
      <c r="C916" s="45" t="s">
        <v>282</v>
      </c>
      <c r="D916" s="45" t="s">
        <v>233</v>
      </c>
      <c r="E916" s="95" t="s">
        <v>161</v>
      </c>
      <c r="F916" s="51">
        <v>622</v>
      </c>
      <c r="G916" s="43">
        <v>151.54</v>
      </c>
      <c r="H916" s="28"/>
    </row>
    <row r="917" spans="1:8" ht="31.5">
      <c r="A917" s="1" t="s">
        <v>77</v>
      </c>
      <c r="B917" s="45"/>
      <c r="C917" s="45" t="s">
        <v>282</v>
      </c>
      <c r="D917" s="45" t="s">
        <v>233</v>
      </c>
      <c r="E917" s="5" t="s">
        <v>81</v>
      </c>
      <c r="F917" s="51"/>
      <c r="G917" s="43">
        <f>SUM(G918,)</f>
        <v>1702.05</v>
      </c>
      <c r="H917" s="28"/>
    </row>
    <row r="918" spans="1:8" ht="31.5">
      <c r="A918" s="17" t="s">
        <v>246</v>
      </c>
      <c r="B918" s="45"/>
      <c r="C918" s="45" t="s">
        <v>282</v>
      </c>
      <c r="D918" s="45" t="s">
        <v>233</v>
      </c>
      <c r="E918" s="5" t="s">
        <v>81</v>
      </c>
      <c r="F918" s="16">
        <v>600</v>
      </c>
      <c r="G918" s="43">
        <f>SUM(G919,G921,)</f>
        <v>1702.05</v>
      </c>
    </row>
    <row r="919" spans="1:8" ht="15.75">
      <c r="A919" s="17" t="s">
        <v>247</v>
      </c>
      <c r="B919" s="45"/>
      <c r="C919" s="45" t="s">
        <v>282</v>
      </c>
      <c r="D919" s="45" t="s">
        <v>233</v>
      </c>
      <c r="E919" s="5" t="s">
        <v>81</v>
      </c>
      <c r="F919" s="51">
        <v>610</v>
      </c>
      <c r="G919" s="43">
        <f>SUM(G920)</f>
        <v>1224.24</v>
      </c>
    </row>
    <row r="920" spans="1:8" ht="15.75">
      <c r="A920" s="17" t="s">
        <v>251</v>
      </c>
      <c r="B920" s="45"/>
      <c r="C920" s="45" t="s">
        <v>282</v>
      </c>
      <c r="D920" s="45" t="s">
        <v>233</v>
      </c>
      <c r="E920" s="95" t="s">
        <v>81</v>
      </c>
      <c r="F920" s="51">
        <v>612</v>
      </c>
      <c r="G920" s="43">
        <v>1224.24</v>
      </c>
    </row>
    <row r="921" spans="1:8" ht="15.75">
      <c r="A921" s="17" t="s">
        <v>313</v>
      </c>
      <c r="B921" s="51"/>
      <c r="C921" s="45" t="s">
        <v>282</v>
      </c>
      <c r="D921" s="45" t="s">
        <v>233</v>
      </c>
      <c r="E921" s="95" t="s">
        <v>81</v>
      </c>
      <c r="F921" s="51">
        <v>620</v>
      </c>
      <c r="G921" s="43">
        <f>SUM(G922)</f>
        <v>477.81</v>
      </c>
    </row>
    <row r="922" spans="1:8" ht="15.75">
      <c r="A922" s="17" t="s">
        <v>315</v>
      </c>
      <c r="B922" s="45"/>
      <c r="C922" s="45" t="s">
        <v>282</v>
      </c>
      <c r="D922" s="45" t="s">
        <v>233</v>
      </c>
      <c r="E922" s="95" t="s">
        <v>81</v>
      </c>
      <c r="F922" s="51">
        <v>622</v>
      </c>
      <c r="G922" s="43">
        <v>477.81</v>
      </c>
      <c r="H922" s="28"/>
    </row>
    <row r="923" spans="1:8" ht="31.5">
      <c r="A923" s="1" t="s">
        <v>468</v>
      </c>
      <c r="B923" s="45"/>
      <c r="C923" s="45" t="s">
        <v>282</v>
      </c>
      <c r="D923" s="45" t="s">
        <v>233</v>
      </c>
      <c r="E923" s="5" t="s">
        <v>84</v>
      </c>
      <c r="F923" s="51"/>
      <c r="G923" s="43">
        <f>SUM(G924)</f>
        <v>68</v>
      </c>
      <c r="H923" s="28"/>
    </row>
    <row r="924" spans="1:8" ht="31.5">
      <c r="A924" s="1" t="s">
        <v>497</v>
      </c>
      <c r="B924" s="45"/>
      <c r="C924" s="45" t="s">
        <v>282</v>
      </c>
      <c r="D924" s="45" t="s">
        <v>233</v>
      </c>
      <c r="E924" s="95" t="s">
        <v>499</v>
      </c>
      <c r="F924" s="51"/>
      <c r="G924" s="43">
        <f>SUM(G925)</f>
        <v>68</v>
      </c>
    </row>
    <row r="925" spans="1:8" ht="31.5">
      <c r="A925" s="17" t="s">
        <v>246</v>
      </c>
      <c r="B925" s="46"/>
      <c r="C925" s="46" t="s">
        <v>282</v>
      </c>
      <c r="D925" s="45" t="s">
        <v>233</v>
      </c>
      <c r="E925" s="95" t="s">
        <v>499</v>
      </c>
      <c r="F925" s="16">
        <v>600</v>
      </c>
      <c r="G925" s="43">
        <f>SUM(G926,)</f>
        <v>68</v>
      </c>
    </row>
    <row r="926" spans="1:8" ht="15.75">
      <c r="A926" s="17" t="s">
        <v>247</v>
      </c>
      <c r="B926" s="45"/>
      <c r="C926" s="45" t="s">
        <v>282</v>
      </c>
      <c r="D926" s="45" t="s">
        <v>233</v>
      </c>
      <c r="E926" s="95" t="s">
        <v>499</v>
      </c>
      <c r="F926" s="51">
        <v>610</v>
      </c>
      <c r="G926" s="43">
        <f>SUM(G927)</f>
        <v>68</v>
      </c>
    </row>
    <row r="927" spans="1:8" ht="15.75">
      <c r="A927" s="17" t="s">
        <v>251</v>
      </c>
      <c r="B927" s="45"/>
      <c r="C927" s="45" t="s">
        <v>282</v>
      </c>
      <c r="D927" s="45" t="s">
        <v>233</v>
      </c>
      <c r="E927" s="95" t="s">
        <v>499</v>
      </c>
      <c r="F927" s="51">
        <v>612</v>
      </c>
      <c r="G927" s="43">
        <v>68</v>
      </c>
    </row>
    <row r="928" spans="1:8" ht="63">
      <c r="A928" s="6" t="s">
        <v>774</v>
      </c>
      <c r="B928" s="45"/>
      <c r="C928" s="45" t="s">
        <v>282</v>
      </c>
      <c r="D928" s="48" t="s">
        <v>233</v>
      </c>
      <c r="E928" s="5" t="s">
        <v>85</v>
      </c>
      <c r="F928" s="51"/>
      <c r="G928" s="43">
        <f>SUM(G929)</f>
        <v>235.5</v>
      </c>
    </row>
    <row r="929" spans="1:8" ht="31.5">
      <c r="A929" s="6" t="s">
        <v>86</v>
      </c>
      <c r="B929" s="45"/>
      <c r="C929" s="45" t="s">
        <v>282</v>
      </c>
      <c r="D929" s="48" t="s">
        <v>233</v>
      </c>
      <c r="E929" s="5" t="s">
        <v>163</v>
      </c>
      <c r="F929" s="45"/>
      <c r="G929" s="43">
        <f>SUM(G930)</f>
        <v>235.5</v>
      </c>
    </row>
    <row r="930" spans="1:8" ht="31.5">
      <c r="A930" s="17" t="s">
        <v>246</v>
      </c>
      <c r="B930" s="46"/>
      <c r="C930" s="46" t="s">
        <v>282</v>
      </c>
      <c r="D930" s="45" t="s">
        <v>233</v>
      </c>
      <c r="E930" s="5" t="s">
        <v>163</v>
      </c>
      <c r="F930" s="16">
        <v>600</v>
      </c>
      <c r="G930" s="43">
        <f>SUM(G931,G933)</f>
        <v>235.5</v>
      </c>
    </row>
    <row r="931" spans="1:8" ht="15.75">
      <c r="A931" s="17" t="s">
        <v>247</v>
      </c>
      <c r="B931" s="45"/>
      <c r="C931" s="45" t="s">
        <v>282</v>
      </c>
      <c r="D931" s="45" t="s">
        <v>233</v>
      </c>
      <c r="E931" s="5" t="s">
        <v>163</v>
      </c>
      <c r="F931" s="51">
        <v>610</v>
      </c>
      <c r="G931" s="43">
        <f>SUM(G932)</f>
        <v>162</v>
      </c>
    </row>
    <row r="932" spans="1:8" ht="15.75">
      <c r="A932" s="17" t="s">
        <v>251</v>
      </c>
      <c r="B932" s="45"/>
      <c r="C932" s="45" t="s">
        <v>282</v>
      </c>
      <c r="D932" s="45" t="s">
        <v>233</v>
      </c>
      <c r="E932" s="5" t="s">
        <v>163</v>
      </c>
      <c r="F932" s="51">
        <v>612</v>
      </c>
      <c r="G932" s="43">
        <v>162</v>
      </c>
    </row>
    <row r="933" spans="1:8" s="96" customFormat="1" ht="15.75">
      <c r="A933" s="17" t="s">
        <v>313</v>
      </c>
      <c r="B933" s="51"/>
      <c r="C933" s="45" t="s">
        <v>282</v>
      </c>
      <c r="D933" s="45" t="s">
        <v>233</v>
      </c>
      <c r="E933" s="95" t="s">
        <v>163</v>
      </c>
      <c r="F933" s="51">
        <v>620</v>
      </c>
      <c r="G933" s="43">
        <f>SUM(G934)</f>
        <v>73.5</v>
      </c>
    </row>
    <row r="934" spans="1:8" s="96" customFormat="1" ht="15.75">
      <c r="A934" s="17" t="s">
        <v>315</v>
      </c>
      <c r="B934" s="45"/>
      <c r="C934" s="45" t="s">
        <v>282</v>
      </c>
      <c r="D934" s="45" t="s">
        <v>233</v>
      </c>
      <c r="E934" s="95" t="s">
        <v>163</v>
      </c>
      <c r="F934" s="51">
        <v>622</v>
      </c>
      <c r="G934" s="43">
        <v>73.5</v>
      </c>
      <c r="H934" s="111"/>
    </row>
    <row r="935" spans="1:8" ht="47.25">
      <c r="A935" s="6" t="s">
        <v>354</v>
      </c>
      <c r="B935" s="45"/>
      <c r="C935" s="45" t="s">
        <v>282</v>
      </c>
      <c r="D935" s="45" t="s">
        <v>233</v>
      </c>
      <c r="E935" s="8" t="s">
        <v>37</v>
      </c>
      <c r="F935" s="51"/>
      <c r="G935" s="43">
        <f>SUM(G936)</f>
        <v>600</v>
      </c>
    </row>
    <row r="936" spans="1:8" ht="31.5">
      <c r="A936" s="13" t="s">
        <v>190</v>
      </c>
      <c r="B936" s="45"/>
      <c r="C936" s="45" t="s">
        <v>282</v>
      </c>
      <c r="D936" s="45" t="s">
        <v>233</v>
      </c>
      <c r="E936" s="8" t="s">
        <v>357</v>
      </c>
      <c r="F936" s="51"/>
      <c r="G936" s="43">
        <f>SUM(G937)</f>
        <v>600</v>
      </c>
    </row>
    <row r="937" spans="1:8" ht="47.25">
      <c r="A937" s="13" t="s">
        <v>188</v>
      </c>
      <c r="B937" s="45"/>
      <c r="C937" s="45" t="s">
        <v>282</v>
      </c>
      <c r="D937" s="45" t="s">
        <v>233</v>
      </c>
      <c r="E937" s="8" t="s">
        <v>358</v>
      </c>
      <c r="F937" s="51"/>
      <c r="G937" s="43">
        <f>SUM(G938)</f>
        <v>600</v>
      </c>
    </row>
    <row r="938" spans="1:8" ht="31.5">
      <c r="A938" s="17" t="s">
        <v>246</v>
      </c>
      <c r="B938" s="45"/>
      <c r="C938" s="45" t="s">
        <v>282</v>
      </c>
      <c r="D938" s="45" t="s">
        <v>233</v>
      </c>
      <c r="E938" s="8" t="s">
        <v>358</v>
      </c>
      <c r="F938" s="16">
        <v>600</v>
      </c>
      <c r="G938" s="43">
        <f>SUM(G939)</f>
        <v>600</v>
      </c>
    </row>
    <row r="939" spans="1:8" ht="15.75">
      <c r="A939" s="17" t="s">
        <v>247</v>
      </c>
      <c r="B939" s="45"/>
      <c r="C939" s="45" t="s">
        <v>282</v>
      </c>
      <c r="D939" s="45" t="s">
        <v>233</v>
      </c>
      <c r="E939" s="8" t="s">
        <v>358</v>
      </c>
      <c r="F939" s="51">
        <v>610</v>
      </c>
      <c r="G939" s="43">
        <f>SUM(G940)</f>
        <v>600</v>
      </c>
    </row>
    <row r="940" spans="1:8" ht="15.75">
      <c r="A940" s="17" t="s">
        <v>251</v>
      </c>
      <c r="B940" s="45"/>
      <c r="C940" s="45" t="s">
        <v>282</v>
      </c>
      <c r="D940" s="45" t="s">
        <v>233</v>
      </c>
      <c r="E940" s="8" t="s">
        <v>358</v>
      </c>
      <c r="F940" s="51">
        <v>612</v>
      </c>
      <c r="G940" s="43">
        <v>600</v>
      </c>
    </row>
    <row r="941" spans="1:8" ht="31.5">
      <c r="A941" s="6" t="s">
        <v>362</v>
      </c>
      <c r="B941" s="45"/>
      <c r="C941" s="45" t="s">
        <v>282</v>
      </c>
      <c r="D941" s="45" t="s">
        <v>233</v>
      </c>
      <c r="E941" s="8" t="s">
        <v>39</v>
      </c>
      <c r="F941" s="51"/>
      <c r="G941" s="43">
        <f>SUM(G942)</f>
        <v>2529.5</v>
      </c>
    </row>
    <row r="942" spans="1:8" ht="31.5">
      <c r="A942" s="17" t="s">
        <v>476</v>
      </c>
      <c r="B942" s="45"/>
      <c r="C942" s="45" t="s">
        <v>282</v>
      </c>
      <c r="D942" s="45" t="s">
        <v>233</v>
      </c>
      <c r="E942" s="8" t="s">
        <v>477</v>
      </c>
      <c r="F942" s="51"/>
      <c r="G942" s="43">
        <f>SUM(G943)</f>
        <v>2529.5</v>
      </c>
    </row>
    <row r="943" spans="1:8" ht="31.5">
      <c r="A943" s="17" t="s">
        <v>478</v>
      </c>
      <c r="B943" s="8"/>
      <c r="C943" s="51" t="s">
        <v>282</v>
      </c>
      <c r="D943" s="45" t="s">
        <v>233</v>
      </c>
      <c r="E943" s="8" t="s">
        <v>479</v>
      </c>
      <c r="F943" s="51"/>
      <c r="G943" s="43">
        <f>SUM(G944)</f>
        <v>2529.5</v>
      </c>
    </row>
    <row r="944" spans="1:8" ht="31.5">
      <c r="A944" s="17" t="s">
        <v>246</v>
      </c>
      <c r="B944" s="45"/>
      <c r="C944" s="45" t="s">
        <v>282</v>
      </c>
      <c r="D944" s="45" t="s">
        <v>233</v>
      </c>
      <c r="E944" s="8" t="s">
        <v>479</v>
      </c>
      <c r="F944" s="16">
        <v>600</v>
      </c>
      <c r="G944" s="43">
        <f>SUM(G945,G947)</f>
        <v>2529.5</v>
      </c>
    </row>
    <row r="945" spans="1:8" ht="15.75">
      <c r="A945" s="17" t="s">
        <v>247</v>
      </c>
      <c r="B945" s="45"/>
      <c r="C945" s="45" t="s">
        <v>282</v>
      </c>
      <c r="D945" s="45" t="s">
        <v>233</v>
      </c>
      <c r="E945" s="8" t="s">
        <v>479</v>
      </c>
      <c r="F945" s="51">
        <v>610</v>
      </c>
      <c r="G945" s="43">
        <f>SUM(G946)</f>
        <v>1466.1</v>
      </c>
    </row>
    <row r="946" spans="1:8" ht="15.75">
      <c r="A946" s="17" t="s">
        <v>251</v>
      </c>
      <c r="B946" s="45"/>
      <c r="C946" s="45" t="s">
        <v>282</v>
      </c>
      <c r="D946" s="45" t="s">
        <v>233</v>
      </c>
      <c r="E946" s="8" t="s">
        <v>479</v>
      </c>
      <c r="F946" s="51">
        <v>612</v>
      </c>
      <c r="G946" s="43">
        <v>1466.1</v>
      </c>
    </row>
    <row r="947" spans="1:8" ht="15.75">
      <c r="A947" s="17" t="s">
        <v>313</v>
      </c>
      <c r="B947" s="51"/>
      <c r="C947" s="45" t="s">
        <v>282</v>
      </c>
      <c r="D947" s="45" t="s">
        <v>233</v>
      </c>
      <c r="E947" s="8" t="s">
        <v>479</v>
      </c>
      <c r="F947" s="51">
        <v>620</v>
      </c>
      <c r="G947" s="43">
        <f>SUM(G948)</f>
        <v>1063.4000000000001</v>
      </c>
    </row>
    <row r="948" spans="1:8" ht="15.75">
      <c r="A948" s="17" t="s">
        <v>315</v>
      </c>
      <c r="B948" s="45"/>
      <c r="C948" s="45" t="s">
        <v>282</v>
      </c>
      <c r="D948" s="45" t="s">
        <v>233</v>
      </c>
      <c r="E948" s="8" t="s">
        <v>479</v>
      </c>
      <c r="F948" s="51">
        <v>622</v>
      </c>
      <c r="G948" s="43">
        <v>1063.4000000000001</v>
      </c>
      <c r="H948" s="28"/>
    </row>
    <row r="949" spans="1:8" ht="31.5">
      <c r="A949" s="6" t="s">
        <v>350</v>
      </c>
      <c r="B949" s="45"/>
      <c r="C949" s="45" t="s">
        <v>282</v>
      </c>
      <c r="D949" s="45" t="s">
        <v>233</v>
      </c>
      <c r="E949" s="8" t="s">
        <v>119</v>
      </c>
      <c r="F949" s="48"/>
      <c r="G949" s="43">
        <f>SUM(G950,)</f>
        <v>710028.9800000001</v>
      </c>
    </row>
    <row r="950" spans="1:8" ht="24" customHeight="1">
      <c r="A950" s="6" t="s">
        <v>7</v>
      </c>
      <c r="B950" s="45"/>
      <c r="C950" s="45" t="s">
        <v>282</v>
      </c>
      <c r="D950" s="45" t="s">
        <v>233</v>
      </c>
      <c r="E950" s="5" t="s">
        <v>127</v>
      </c>
      <c r="F950" s="48"/>
      <c r="G950" s="43">
        <f>SUM(G951,G970,G975,G996,G1007,G1014,G1021)</f>
        <v>710028.9800000001</v>
      </c>
    </row>
    <row r="951" spans="1:8" ht="166.5" customHeight="1">
      <c r="A951" s="6" t="s">
        <v>386</v>
      </c>
      <c r="B951" s="45"/>
      <c r="C951" s="45" t="s">
        <v>282</v>
      </c>
      <c r="D951" s="45" t="s">
        <v>233</v>
      </c>
      <c r="E951" s="5" t="s">
        <v>128</v>
      </c>
      <c r="F951" s="48"/>
      <c r="G951" s="43">
        <f>SUM(G952,G958,G962)</f>
        <v>565202.9</v>
      </c>
    </row>
    <row r="952" spans="1:8" ht="15.75">
      <c r="A952" s="11" t="s">
        <v>16</v>
      </c>
      <c r="B952" s="45"/>
      <c r="C952" s="45" t="s">
        <v>282</v>
      </c>
      <c r="D952" s="45" t="s">
        <v>233</v>
      </c>
      <c r="E952" s="5" t="s">
        <v>129</v>
      </c>
      <c r="F952" s="48"/>
      <c r="G952" s="43">
        <f>SUM(G953)</f>
        <v>4547.6000000000004</v>
      </c>
    </row>
    <row r="953" spans="1:8" ht="31.5">
      <c r="A953" s="17" t="s">
        <v>246</v>
      </c>
      <c r="B953" s="45"/>
      <c r="C953" s="45" t="s">
        <v>282</v>
      </c>
      <c r="D953" s="45" t="s">
        <v>233</v>
      </c>
      <c r="E953" s="5" t="s">
        <v>129</v>
      </c>
      <c r="F953" s="16">
        <v>600</v>
      </c>
      <c r="G953" s="43">
        <f>SUM(G954,G956)</f>
        <v>4547.6000000000004</v>
      </c>
    </row>
    <row r="954" spans="1:8" ht="15.75">
      <c r="A954" s="17" t="s">
        <v>247</v>
      </c>
      <c r="B954" s="45"/>
      <c r="C954" s="45" t="s">
        <v>282</v>
      </c>
      <c r="D954" s="45" t="s">
        <v>233</v>
      </c>
      <c r="E954" s="5" t="s">
        <v>129</v>
      </c>
      <c r="F954" s="51">
        <v>610</v>
      </c>
      <c r="G954" s="43">
        <f>SUM(G955,)</f>
        <v>1142</v>
      </c>
    </row>
    <row r="955" spans="1:8" ht="47.25">
      <c r="A955" s="17" t="s">
        <v>248</v>
      </c>
      <c r="B955" s="45"/>
      <c r="C955" s="45" t="s">
        <v>282</v>
      </c>
      <c r="D955" s="45" t="s">
        <v>233</v>
      </c>
      <c r="E955" s="5" t="s">
        <v>129</v>
      </c>
      <c r="F955" s="51">
        <v>611</v>
      </c>
      <c r="G955" s="43">
        <v>1142</v>
      </c>
    </row>
    <row r="956" spans="1:8" ht="15.75">
      <c r="A956" s="17" t="s">
        <v>313</v>
      </c>
      <c r="B956" s="45"/>
      <c r="C956" s="45" t="s">
        <v>282</v>
      </c>
      <c r="D956" s="45" t="s">
        <v>233</v>
      </c>
      <c r="E956" s="5" t="s">
        <v>129</v>
      </c>
      <c r="F956" s="51">
        <v>620</v>
      </c>
      <c r="G956" s="43">
        <f>SUM(G957,)</f>
        <v>3405.6</v>
      </c>
    </row>
    <row r="957" spans="1:8" ht="47.25">
      <c r="A957" s="17" t="s">
        <v>314</v>
      </c>
      <c r="B957" s="45"/>
      <c r="C957" s="45" t="s">
        <v>282</v>
      </c>
      <c r="D957" s="45" t="s">
        <v>233</v>
      </c>
      <c r="E957" s="5" t="s">
        <v>129</v>
      </c>
      <c r="F957" s="51">
        <v>621</v>
      </c>
      <c r="G957" s="43">
        <v>3405.6</v>
      </c>
    </row>
    <row r="958" spans="1:8" ht="15.75">
      <c r="A958" s="11" t="s">
        <v>17</v>
      </c>
      <c r="B958" s="45"/>
      <c r="C958" s="45" t="s">
        <v>282</v>
      </c>
      <c r="D958" s="45" t="s">
        <v>233</v>
      </c>
      <c r="E958" s="5" t="s">
        <v>130</v>
      </c>
      <c r="F958" s="56"/>
      <c r="G958" s="43">
        <f>SUM(G959)</f>
        <v>204.3</v>
      </c>
    </row>
    <row r="959" spans="1:8" ht="31.5">
      <c r="A959" s="17" t="s">
        <v>246</v>
      </c>
      <c r="B959" s="45"/>
      <c r="C959" s="45" t="s">
        <v>282</v>
      </c>
      <c r="D959" s="45" t="s">
        <v>233</v>
      </c>
      <c r="E959" s="5" t="s">
        <v>130</v>
      </c>
      <c r="F959" s="16">
        <v>600</v>
      </c>
      <c r="G959" s="43">
        <f>SUM(G960)</f>
        <v>204.3</v>
      </c>
    </row>
    <row r="960" spans="1:8" ht="15.75">
      <c r="A960" s="17" t="s">
        <v>247</v>
      </c>
      <c r="B960" s="45"/>
      <c r="C960" s="45" t="s">
        <v>282</v>
      </c>
      <c r="D960" s="45" t="s">
        <v>233</v>
      </c>
      <c r="E960" s="5" t="s">
        <v>130</v>
      </c>
      <c r="F960" s="51">
        <v>610</v>
      </c>
      <c r="G960" s="43">
        <f>SUM(G961,)</f>
        <v>204.3</v>
      </c>
    </row>
    <row r="961" spans="1:9" ht="47.25">
      <c r="A961" s="17" t="s">
        <v>248</v>
      </c>
      <c r="B961" s="45"/>
      <c r="C961" s="45" t="s">
        <v>282</v>
      </c>
      <c r="D961" s="45" t="s">
        <v>233</v>
      </c>
      <c r="E961" s="5" t="s">
        <v>130</v>
      </c>
      <c r="F961" s="51">
        <v>611</v>
      </c>
      <c r="G961" s="43">
        <v>204.3</v>
      </c>
    </row>
    <row r="962" spans="1:9" ht="183.75" customHeight="1">
      <c r="A962" s="6" t="s">
        <v>396</v>
      </c>
      <c r="B962" s="45"/>
      <c r="C962" s="45" t="s">
        <v>282</v>
      </c>
      <c r="D962" s="45" t="s">
        <v>233</v>
      </c>
      <c r="E962" s="5" t="s">
        <v>205</v>
      </c>
      <c r="F962" s="46"/>
      <c r="G962" s="43">
        <f>SUM(G963)</f>
        <v>560451</v>
      </c>
    </row>
    <row r="963" spans="1:9" ht="42.75" customHeight="1">
      <c r="A963" s="17" t="s">
        <v>246</v>
      </c>
      <c r="B963" s="45"/>
      <c r="C963" s="45" t="s">
        <v>282</v>
      </c>
      <c r="D963" s="45" t="s">
        <v>233</v>
      </c>
      <c r="E963" s="5" t="s">
        <v>205</v>
      </c>
      <c r="F963" s="46">
        <v>600</v>
      </c>
      <c r="G963" s="43">
        <f>SUM(G964,G967)</f>
        <v>560451</v>
      </c>
    </row>
    <row r="964" spans="1:9" ht="15.75">
      <c r="A964" s="3" t="s">
        <v>247</v>
      </c>
      <c r="B964" s="45"/>
      <c r="C964" s="45" t="s">
        <v>282</v>
      </c>
      <c r="D964" s="45" t="s">
        <v>233</v>
      </c>
      <c r="E964" s="5" t="s">
        <v>205</v>
      </c>
      <c r="F964" s="51">
        <v>610</v>
      </c>
      <c r="G964" s="43">
        <f>SUM(G965)</f>
        <v>388132.31</v>
      </c>
    </row>
    <row r="965" spans="1:9" ht="47.25">
      <c r="A965" s="3" t="s">
        <v>248</v>
      </c>
      <c r="B965" s="45"/>
      <c r="C965" s="45" t="s">
        <v>282</v>
      </c>
      <c r="D965" s="45" t="s">
        <v>233</v>
      </c>
      <c r="E965" s="5" t="s">
        <v>205</v>
      </c>
      <c r="F965" s="51">
        <v>611</v>
      </c>
      <c r="G965" s="43">
        <v>388132.31</v>
      </c>
    </row>
    <row r="966" spans="1:9" ht="15.75">
      <c r="A966" s="6" t="s">
        <v>241</v>
      </c>
      <c r="B966" s="45"/>
      <c r="C966" s="45" t="s">
        <v>282</v>
      </c>
      <c r="D966" s="45" t="s">
        <v>233</v>
      </c>
      <c r="E966" s="5" t="s">
        <v>205</v>
      </c>
      <c r="F966" s="51">
        <v>611</v>
      </c>
      <c r="G966" s="43">
        <v>388132.31</v>
      </c>
    </row>
    <row r="967" spans="1:9" ht="15.75">
      <c r="A967" s="17" t="s">
        <v>313</v>
      </c>
      <c r="B967" s="45"/>
      <c r="C967" s="45" t="s">
        <v>282</v>
      </c>
      <c r="D967" s="45" t="s">
        <v>233</v>
      </c>
      <c r="E967" s="5" t="s">
        <v>205</v>
      </c>
      <c r="F967" s="51">
        <v>620</v>
      </c>
      <c r="G967" s="43">
        <f>SUM(G968)</f>
        <v>172318.69</v>
      </c>
    </row>
    <row r="968" spans="1:9" ht="47.25">
      <c r="A968" s="3" t="s">
        <v>314</v>
      </c>
      <c r="B968" s="45"/>
      <c r="C968" s="45" t="s">
        <v>282</v>
      </c>
      <c r="D968" s="45" t="s">
        <v>233</v>
      </c>
      <c r="E968" s="5" t="s">
        <v>205</v>
      </c>
      <c r="F968" s="51">
        <v>621</v>
      </c>
      <c r="G968" s="43">
        <v>172318.69</v>
      </c>
    </row>
    <row r="969" spans="1:9" ht="15.75">
      <c r="A969" s="6" t="s">
        <v>241</v>
      </c>
      <c r="B969" s="45"/>
      <c r="C969" s="45" t="s">
        <v>282</v>
      </c>
      <c r="D969" s="45" t="s">
        <v>233</v>
      </c>
      <c r="E969" s="5" t="s">
        <v>205</v>
      </c>
      <c r="F969" s="51">
        <v>621</v>
      </c>
      <c r="G969" s="43">
        <v>172318.69</v>
      </c>
    </row>
    <row r="970" spans="1:9" s="96" customFormat="1" ht="31.5">
      <c r="A970" s="6" t="s">
        <v>388</v>
      </c>
      <c r="B970" s="45"/>
      <c r="C970" s="45" t="s">
        <v>282</v>
      </c>
      <c r="D970" s="45" t="s">
        <v>233</v>
      </c>
      <c r="E970" s="95" t="s">
        <v>400</v>
      </c>
      <c r="F970" s="51"/>
      <c r="G970" s="43">
        <f>SUM(G971)</f>
        <v>4408</v>
      </c>
    </row>
    <row r="971" spans="1:9" s="96" customFormat="1" ht="141.75">
      <c r="A971" s="6" t="s">
        <v>213</v>
      </c>
      <c r="B971" s="45"/>
      <c r="C971" s="45" t="s">
        <v>282</v>
      </c>
      <c r="D971" s="45" t="s">
        <v>233</v>
      </c>
      <c r="E971" s="95" t="s">
        <v>401</v>
      </c>
      <c r="F971" s="51"/>
      <c r="G971" s="43">
        <f>SUM(G972)</f>
        <v>4408</v>
      </c>
    </row>
    <row r="972" spans="1:9" s="96" customFormat="1" ht="31.5">
      <c r="A972" s="17" t="s">
        <v>246</v>
      </c>
      <c r="B972" s="45"/>
      <c r="C972" s="45" t="s">
        <v>282</v>
      </c>
      <c r="D972" s="45" t="s">
        <v>233</v>
      </c>
      <c r="E972" s="95" t="s">
        <v>401</v>
      </c>
      <c r="F972" s="51">
        <v>600</v>
      </c>
      <c r="G972" s="43">
        <f>SUM(G973)</f>
        <v>4408</v>
      </c>
    </row>
    <row r="973" spans="1:9" s="96" customFormat="1" ht="31.5">
      <c r="A973" s="6" t="s">
        <v>340</v>
      </c>
      <c r="B973" s="45"/>
      <c r="C973" s="45" t="s">
        <v>282</v>
      </c>
      <c r="D973" s="45" t="s">
        <v>233</v>
      </c>
      <c r="E973" s="95" t="s">
        <v>401</v>
      </c>
      <c r="F973" s="51">
        <v>630</v>
      </c>
      <c r="G973" s="43">
        <v>4408</v>
      </c>
    </row>
    <row r="974" spans="1:9" s="96" customFormat="1" ht="15.75">
      <c r="A974" s="6" t="s">
        <v>241</v>
      </c>
      <c r="B974" s="45"/>
      <c r="C974" s="45" t="s">
        <v>282</v>
      </c>
      <c r="D974" s="45" t="s">
        <v>233</v>
      </c>
      <c r="E974" s="95" t="s">
        <v>401</v>
      </c>
      <c r="F974" s="51">
        <v>630</v>
      </c>
      <c r="G974" s="43">
        <v>4408</v>
      </c>
    </row>
    <row r="975" spans="1:9" ht="47.25">
      <c r="A975" s="14" t="s">
        <v>107</v>
      </c>
      <c r="B975" s="45"/>
      <c r="C975" s="45" t="s">
        <v>282</v>
      </c>
      <c r="D975" s="45" t="s">
        <v>233</v>
      </c>
      <c r="E975" s="5" t="s">
        <v>131</v>
      </c>
      <c r="F975" s="51"/>
      <c r="G975" s="43">
        <f>SUM(G976,G982,G986)</f>
        <v>106038</v>
      </c>
      <c r="H975" s="99"/>
      <c r="I975" s="100"/>
    </row>
    <row r="976" spans="1:9" ht="15.75">
      <c r="A976" s="11" t="s">
        <v>16</v>
      </c>
      <c r="B976" s="45"/>
      <c r="C976" s="45" t="s">
        <v>282</v>
      </c>
      <c r="D976" s="45" t="s">
        <v>233</v>
      </c>
      <c r="E976" s="5" t="s">
        <v>132</v>
      </c>
      <c r="F976" s="51"/>
      <c r="G976" s="43">
        <f>SUM(G977)</f>
        <v>60391</v>
      </c>
    </row>
    <row r="977" spans="1:8" ht="31.5">
      <c r="A977" s="17" t="s">
        <v>246</v>
      </c>
      <c r="B977" s="45"/>
      <c r="C977" s="45" t="s">
        <v>282</v>
      </c>
      <c r="D977" s="45" t="s">
        <v>233</v>
      </c>
      <c r="E977" s="5" t="s">
        <v>132</v>
      </c>
      <c r="F977" s="16">
        <v>600</v>
      </c>
      <c r="G977" s="43">
        <f>SUM(G978,G980)</f>
        <v>60391</v>
      </c>
    </row>
    <row r="978" spans="1:8" ht="15.75">
      <c r="A978" s="17" t="s">
        <v>247</v>
      </c>
      <c r="B978" s="45"/>
      <c r="C978" s="45" t="s">
        <v>282</v>
      </c>
      <c r="D978" s="45" t="s">
        <v>233</v>
      </c>
      <c r="E978" s="5" t="s">
        <v>132</v>
      </c>
      <c r="F978" s="51">
        <v>610</v>
      </c>
      <c r="G978" s="43">
        <f>SUM(G979)</f>
        <v>35028.199999999997</v>
      </c>
    </row>
    <row r="979" spans="1:8" ht="47.25">
      <c r="A979" s="17" t="s">
        <v>248</v>
      </c>
      <c r="B979" s="45"/>
      <c r="C979" s="45" t="s">
        <v>282</v>
      </c>
      <c r="D979" s="45" t="s">
        <v>233</v>
      </c>
      <c r="E979" s="5" t="s">
        <v>132</v>
      </c>
      <c r="F979" s="51">
        <v>611</v>
      </c>
      <c r="G979" s="43">
        <v>35028.199999999997</v>
      </c>
    </row>
    <row r="980" spans="1:8" ht="15.75">
      <c r="A980" s="17" t="s">
        <v>313</v>
      </c>
      <c r="B980" s="45"/>
      <c r="C980" s="45" t="s">
        <v>282</v>
      </c>
      <c r="D980" s="45" t="s">
        <v>233</v>
      </c>
      <c r="E980" s="5" t="s">
        <v>132</v>
      </c>
      <c r="F980" s="51">
        <v>620</v>
      </c>
      <c r="G980" s="43">
        <f>SUM(G981)</f>
        <v>25362.799999999999</v>
      </c>
    </row>
    <row r="981" spans="1:8" ht="47.25">
      <c r="A981" s="17" t="s">
        <v>314</v>
      </c>
      <c r="B981" s="45"/>
      <c r="C981" s="45" t="s">
        <v>282</v>
      </c>
      <c r="D981" s="45" t="s">
        <v>233</v>
      </c>
      <c r="E981" s="5" t="s">
        <v>132</v>
      </c>
      <c r="F981" s="51">
        <v>621</v>
      </c>
      <c r="G981" s="43">
        <v>25362.799999999999</v>
      </c>
    </row>
    <row r="982" spans="1:8" ht="32.25" customHeight="1">
      <c r="A982" s="11" t="s">
        <v>17</v>
      </c>
      <c r="B982" s="45"/>
      <c r="C982" s="45" t="s">
        <v>282</v>
      </c>
      <c r="D982" s="45" t="s">
        <v>233</v>
      </c>
      <c r="E982" s="5" t="s">
        <v>133</v>
      </c>
      <c r="F982" s="51"/>
      <c r="G982" s="43">
        <f>SUM(G983)</f>
        <v>4404</v>
      </c>
    </row>
    <row r="983" spans="1:8" ht="39.75" customHeight="1">
      <c r="A983" s="17" t="s">
        <v>246</v>
      </c>
      <c r="B983" s="45"/>
      <c r="C983" s="45" t="s">
        <v>282</v>
      </c>
      <c r="D983" s="45" t="s">
        <v>233</v>
      </c>
      <c r="E983" s="5" t="s">
        <v>133</v>
      </c>
      <c r="F983" s="16">
        <v>600</v>
      </c>
      <c r="G983" s="43">
        <f>SUM(G984)</f>
        <v>4404</v>
      </c>
    </row>
    <row r="984" spans="1:8" ht="26.25" customHeight="1">
      <c r="A984" s="17" t="s">
        <v>247</v>
      </c>
      <c r="B984" s="45"/>
      <c r="C984" s="45" t="s">
        <v>282</v>
      </c>
      <c r="D984" s="45" t="s">
        <v>233</v>
      </c>
      <c r="E984" s="5" t="s">
        <v>133</v>
      </c>
      <c r="F984" s="51">
        <v>610</v>
      </c>
      <c r="G984" s="43">
        <f>SUM(G985,)</f>
        <v>4404</v>
      </c>
    </row>
    <row r="985" spans="1:8" ht="47.25">
      <c r="A985" s="17" t="s">
        <v>248</v>
      </c>
      <c r="B985" s="45"/>
      <c r="C985" s="45" t="s">
        <v>282</v>
      </c>
      <c r="D985" s="45" t="s">
        <v>233</v>
      </c>
      <c r="E985" s="5" t="s">
        <v>133</v>
      </c>
      <c r="F985" s="51">
        <v>611</v>
      </c>
      <c r="G985" s="43">
        <v>4404</v>
      </c>
    </row>
    <row r="986" spans="1:8" ht="110.25">
      <c r="A986" s="101" t="s">
        <v>402</v>
      </c>
      <c r="B986" s="45"/>
      <c r="C986" s="45" t="s">
        <v>282</v>
      </c>
      <c r="D986" s="45" t="s">
        <v>233</v>
      </c>
      <c r="E986" s="5" t="s">
        <v>206</v>
      </c>
      <c r="F986" s="46"/>
      <c r="G986" s="43">
        <f>SUM(G987)</f>
        <v>41243</v>
      </c>
      <c r="H986" s="60"/>
    </row>
    <row r="987" spans="1:8" ht="31.5">
      <c r="A987" s="17" t="s">
        <v>246</v>
      </c>
      <c r="B987" s="45"/>
      <c r="C987" s="45" t="s">
        <v>282</v>
      </c>
      <c r="D987" s="45" t="s">
        <v>233</v>
      </c>
      <c r="E987" s="5" t="s">
        <v>206</v>
      </c>
      <c r="F987" s="46">
        <v>600</v>
      </c>
      <c r="G987" s="43">
        <f>SUM(G988,G991,G994)</f>
        <v>41243</v>
      </c>
    </row>
    <row r="988" spans="1:8" ht="15.75">
      <c r="A988" s="3" t="s">
        <v>247</v>
      </c>
      <c r="B988" s="45"/>
      <c r="C988" s="45" t="s">
        <v>282</v>
      </c>
      <c r="D988" s="45" t="s">
        <v>233</v>
      </c>
      <c r="E988" s="5" t="s">
        <v>206</v>
      </c>
      <c r="F988" s="51">
        <v>610</v>
      </c>
      <c r="G988" s="43">
        <f>SUM(G989)</f>
        <v>27534.400000000001</v>
      </c>
    </row>
    <row r="989" spans="1:8" ht="47.25">
      <c r="A989" s="3" t="s">
        <v>248</v>
      </c>
      <c r="B989" s="45"/>
      <c r="C989" s="45" t="s">
        <v>282</v>
      </c>
      <c r="D989" s="45" t="s">
        <v>233</v>
      </c>
      <c r="E989" s="5" t="s">
        <v>206</v>
      </c>
      <c r="F989" s="51">
        <v>611</v>
      </c>
      <c r="G989" s="43">
        <v>27534.400000000001</v>
      </c>
    </row>
    <row r="990" spans="1:8" ht="15.75">
      <c r="A990" s="6" t="s">
        <v>241</v>
      </c>
      <c r="B990" s="45"/>
      <c r="C990" s="45" t="s">
        <v>282</v>
      </c>
      <c r="D990" s="45" t="s">
        <v>233</v>
      </c>
      <c r="E990" s="5" t="s">
        <v>206</v>
      </c>
      <c r="F990" s="51">
        <v>611</v>
      </c>
      <c r="G990" s="43">
        <v>27534.400000000001</v>
      </c>
    </row>
    <row r="991" spans="1:8" ht="15.75">
      <c r="A991" s="17" t="s">
        <v>313</v>
      </c>
      <c r="B991" s="45"/>
      <c r="C991" s="45" t="s">
        <v>282</v>
      </c>
      <c r="D991" s="45" t="s">
        <v>233</v>
      </c>
      <c r="E991" s="5" t="s">
        <v>206</v>
      </c>
      <c r="F991" s="51">
        <v>620</v>
      </c>
      <c r="G991" s="43">
        <f>SUM(G992)</f>
        <v>13259.3</v>
      </c>
    </row>
    <row r="992" spans="1:8" ht="47.25">
      <c r="A992" s="3" t="s">
        <v>314</v>
      </c>
      <c r="B992" s="45"/>
      <c r="C992" s="45" t="s">
        <v>282</v>
      </c>
      <c r="D992" s="45" t="s">
        <v>233</v>
      </c>
      <c r="E992" s="5" t="s">
        <v>206</v>
      </c>
      <c r="F992" s="51">
        <v>621</v>
      </c>
      <c r="G992" s="43">
        <v>13259.3</v>
      </c>
    </row>
    <row r="993" spans="1:7" ht="15.75">
      <c r="A993" s="6" t="s">
        <v>241</v>
      </c>
      <c r="B993" s="45"/>
      <c r="C993" s="45" t="s">
        <v>282</v>
      </c>
      <c r="D993" s="45" t="s">
        <v>233</v>
      </c>
      <c r="E993" s="5" t="s">
        <v>206</v>
      </c>
      <c r="F993" s="51">
        <v>621</v>
      </c>
      <c r="G993" s="43">
        <v>13259.3</v>
      </c>
    </row>
    <row r="994" spans="1:7" s="96" customFormat="1" ht="31.5">
      <c r="A994" s="6" t="s">
        <v>340</v>
      </c>
      <c r="B994" s="95"/>
      <c r="C994" s="45" t="s">
        <v>282</v>
      </c>
      <c r="D994" s="45" t="s">
        <v>233</v>
      </c>
      <c r="E994" s="95" t="s">
        <v>206</v>
      </c>
      <c r="F994" s="51">
        <v>630</v>
      </c>
      <c r="G994" s="43">
        <v>449.3</v>
      </c>
    </row>
    <row r="995" spans="1:7" s="96" customFormat="1" ht="15.75">
      <c r="A995" s="6" t="s">
        <v>241</v>
      </c>
      <c r="B995" s="95"/>
      <c r="C995" s="45" t="s">
        <v>282</v>
      </c>
      <c r="D995" s="45" t="s">
        <v>233</v>
      </c>
      <c r="E995" s="95" t="s">
        <v>206</v>
      </c>
      <c r="F995" s="51">
        <v>630</v>
      </c>
      <c r="G995" s="43">
        <v>449.3</v>
      </c>
    </row>
    <row r="996" spans="1:7" ht="110.25">
      <c r="A996" s="6" t="s">
        <v>387</v>
      </c>
      <c r="B996" s="45"/>
      <c r="C996" s="45" t="s">
        <v>282</v>
      </c>
      <c r="D996" s="45" t="s">
        <v>233</v>
      </c>
      <c r="E996" s="5" t="s">
        <v>134</v>
      </c>
      <c r="F996" s="51"/>
      <c r="G996" s="43">
        <f>SUM(G997,G1003,)</f>
        <v>23512.78</v>
      </c>
    </row>
    <row r="997" spans="1:7" ht="15.75">
      <c r="A997" s="11" t="s">
        <v>16</v>
      </c>
      <c r="B997" s="45"/>
      <c r="C997" s="45" t="s">
        <v>282</v>
      </c>
      <c r="D997" s="45" t="s">
        <v>233</v>
      </c>
      <c r="E997" s="5" t="s">
        <v>135</v>
      </c>
      <c r="F997" s="51"/>
      <c r="G997" s="43">
        <f>SUM(G998)</f>
        <v>22012.78</v>
      </c>
    </row>
    <row r="998" spans="1:7" ht="31.5">
      <c r="A998" s="17" t="s">
        <v>246</v>
      </c>
      <c r="B998" s="45"/>
      <c r="C998" s="45" t="s">
        <v>282</v>
      </c>
      <c r="D998" s="45" t="s">
        <v>233</v>
      </c>
      <c r="E998" s="5" t="s">
        <v>135</v>
      </c>
      <c r="F998" s="16">
        <v>600</v>
      </c>
      <c r="G998" s="43">
        <f>SUM(G999,G1001)</f>
        <v>22012.78</v>
      </c>
    </row>
    <row r="999" spans="1:7" s="96" customFormat="1" ht="15.75">
      <c r="A999" s="17" t="s">
        <v>247</v>
      </c>
      <c r="B999" s="45"/>
      <c r="C999" s="45" t="s">
        <v>282</v>
      </c>
      <c r="D999" s="45" t="s">
        <v>233</v>
      </c>
      <c r="E999" s="95" t="s">
        <v>135</v>
      </c>
      <c r="F999" s="51">
        <v>610</v>
      </c>
      <c r="G999" s="43">
        <f>SUM(G1000)</f>
        <v>16431.38</v>
      </c>
    </row>
    <row r="1000" spans="1:7" s="96" customFormat="1" ht="15.75">
      <c r="A1000" s="17" t="s">
        <v>251</v>
      </c>
      <c r="B1000" s="45"/>
      <c r="C1000" s="45" t="s">
        <v>282</v>
      </c>
      <c r="D1000" s="45" t="s">
        <v>233</v>
      </c>
      <c r="E1000" s="95" t="s">
        <v>135</v>
      </c>
      <c r="F1000" s="51">
        <v>612</v>
      </c>
      <c r="G1000" s="43">
        <v>16431.38</v>
      </c>
    </row>
    <row r="1001" spans="1:7" ht="15.75">
      <c r="A1001" s="17" t="s">
        <v>313</v>
      </c>
      <c r="B1001" s="45"/>
      <c r="C1001" s="45" t="s">
        <v>282</v>
      </c>
      <c r="D1001" s="45" t="s">
        <v>233</v>
      </c>
      <c r="E1001" s="5" t="s">
        <v>135</v>
      </c>
      <c r="F1001" s="51">
        <v>620</v>
      </c>
      <c r="G1001" s="43">
        <f>SUM(G1002,)</f>
        <v>5581.4</v>
      </c>
    </row>
    <row r="1002" spans="1:7" ht="15.75">
      <c r="A1002" s="17" t="s">
        <v>315</v>
      </c>
      <c r="B1002" s="45"/>
      <c r="C1002" s="45" t="s">
        <v>282</v>
      </c>
      <c r="D1002" s="45" t="s">
        <v>233</v>
      </c>
      <c r="E1002" s="5" t="s">
        <v>135</v>
      </c>
      <c r="F1002" s="51">
        <v>622</v>
      </c>
      <c r="G1002" s="43">
        <v>5581.4</v>
      </c>
    </row>
    <row r="1003" spans="1:7" s="96" customFormat="1" ht="31.5">
      <c r="A1003" s="17" t="s">
        <v>719</v>
      </c>
      <c r="B1003" s="45"/>
      <c r="C1003" s="45" t="s">
        <v>282</v>
      </c>
      <c r="D1003" s="45" t="s">
        <v>233</v>
      </c>
      <c r="E1003" s="95" t="s">
        <v>720</v>
      </c>
      <c r="F1003" s="51"/>
      <c r="G1003" s="43">
        <f>SUM(G1004)</f>
        <v>1500</v>
      </c>
    </row>
    <row r="1004" spans="1:7" s="96" customFormat="1" ht="31.5">
      <c r="A1004" s="17" t="s">
        <v>246</v>
      </c>
      <c r="B1004" s="45"/>
      <c r="C1004" s="45" t="s">
        <v>282</v>
      </c>
      <c r="D1004" s="45" t="s">
        <v>233</v>
      </c>
      <c r="E1004" s="95" t="s">
        <v>720</v>
      </c>
      <c r="F1004" s="54">
        <v>600</v>
      </c>
      <c r="G1004" s="43">
        <f>SUM(G1005,)</f>
        <v>1500</v>
      </c>
    </row>
    <row r="1005" spans="1:7" s="96" customFormat="1" ht="15.75">
      <c r="A1005" s="17" t="s">
        <v>247</v>
      </c>
      <c r="B1005" s="45"/>
      <c r="C1005" s="45" t="s">
        <v>282</v>
      </c>
      <c r="D1005" s="45" t="s">
        <v>233</v>
      </c>
      <c r="E1005" s="95" t="s">
        <v>720</v>
      </c>
      <c r="F1005" s="51">
        <v>610</v>
      </c>
      <c r="G1005" s="43">
        <f t="shared" ref="G1005" si="32">SUM(G1006)</f>
        <v>1500</v>
      </c>
    </row>
    <row r="1006" spans="1:7" s="96" customFormat="1" ht="15.75">
      <c r="A1006" s="17" t="s">
        <v>251</v>
      </c>
      <c r="B1006" s="45"/>
      <c r="C1006" s="45" t="s">
        <v>282</v>
      </c>
      <c r="D1006" s="45" t="s">
        <v>233</v>
      </c>
      <c r="E1006" s="95" t="s">
        <v>720</v>
      </c>
      <c r="F1006" s="54">
        <v>612</v>
      </c>
      <c r="G1006" s="43">
        <v>1500</v>
      </c>
    </row>
    <row r="1007" spans="1:7" ht="31.5">
      <c r="A1007" s="18" t="s">
        <v>108</v>
      </c>
      <c r="B1007" s="45"/>
      <c r="C1007" s="45" t="s">
        <v>282</v>
      </c>
      <c r="D1007" s="45" t="s">
        <v>233</v>
      </c>
      <c r="E1007" s="5" t="s">
        <v>136</v>
      </c>
      <c r="F1007" s="51"/>
      <c r="G1007" s="43">
        <f>SUM(G1008,)</f>
        <v>8505</v>
      </c>
    </row>
    <row r="1008" spans="1:7" ht="15.75">
      <c r="A1008" s="3" t="s">
        <v>13</v>
      </c>
      <c r="B1008" s="45"/>
      <c r="C1008" s="45" t="s">
        <v>282</v>
      </c>
      <c r="D1008" s="45" t="s">
        <v>233</v>
      </c>
      <c r="E1008" s="5" t="s">
        <v>137</v>
      </c>
      <c r="F1008" s="51"/>
      <c r="G1008" s="43">
        <f>SUM(G1009,)</f>
        <v>8505</v>
      </c>
    </row>
    <row r="1009" spans="1:7" ht="31.5">
      <c r="A1009" s="17" t="s">
        <v>246</v>
      </c>
      <c r="B1009" s="45"/>
      <c r="C1009" s="45" t="s">
        <v>282</v>
      </c>
      <c r="D1009" s="45" t="s">
        <v>233</v>
      </c>
      <c r="E1009" s="5" t="s">
        <v>137</v>
      </c>
      <c r="F1009" s="16">
        <v>600</v>
      </c>
      <c r="G1009" s="43">
        <f>SUM(G1010,G1012)</f>
        <v>8505</v>
      </c>
    </row>
    <row r="1010" spans="1:7" ht="15.75">
      <c r="A1010" s="17" t="s">
        <v>247</v>
      </c>
      <c r="B1010" s="45"/>
      <c r="C1010" s="45" t="s">
        <v>282</v>
      </c>
      <c r="D1010" s="45" t="s">
        <v>233</v>
      </c>
      <c r="E1010" s="5" t="s">
        <v>137</v>
      </c>
      <c r="F1010" s="51">
        <v>610</v>
      </c>
      <c r="G1010" s="43">
        <f>SUM(G1011)</f>
        <v>6188.3</v>
      </c>
    </row>
    <row r="1011" spans="1:7" ht="15.75">
      <c r="A1011" s="17" t="s">
        <v>251</v>
      </c>
      <c r="B1011" s="45"/>
      <c r="C1011" s="45" t="s">
        <v>282</v>
      </c>
      <c r="D1011" s="45" t="s">
        <v>233</v>
      </c>
      <c r="E1011" s="5" t="s">
        <v>137</v>
      </c>
      <c r="F1011" s="51">
        <v>612</v>
      </c>
      <c r="G1011" s="43">
        <v>6188.3</v>
      </c>
    </row>
    <row r="1012" spans="1:7" s="96" customFormat="1" ht="15.75">
      <c r="A1012" s="17" t="s">
        <v>313</v>
      </c>
      <c r="B1012" s="45"/>
      <c r="C1012" s="45" t="s">
        <v>282</v>
      </c>
      <c r="D1012" s="45" t="s">
        <v>233</v>
      </c>
      <c r="E1012" s="95" t="s">
        <v>137</v>
      </c>
      <c r="F1012" s="51">
        <v>620</v>
      </c>
      <c r="G1012" s="43">
        <f>SUM(G1013)</f>
        <v>2316.6999999999998</v>
      </c>
    </row>
    <row r="1013" spans="1:7" s="96" customFormat="1" ht="15.75">
      <c r="A1013" s="17" t="s">
        <v>315</v>
      </c>
      <c r="B1013" s="45"/>
      <c r="C1013" s="45" t="s">
        <v>282</v>
      </c>
      <c r="D1013" s="45" t="s">
        <v>233</v>
      </c>
      <c r="E1013" s="95" t="s">
        <v>137</v>
      </c>
      <c r="F1013" s="51">
        <v>622</v>
      </c>
      <c r="G1013" s="43">
        <v>2316.6999999999998</v>
      </c>
    </row>
    <row r="1014" spans="1:7" ht="31.5">
      <c r="A1014" s="11" t="s">
        <v>109</v>
      </c>
      <c r="B1014" s="45"/>
      <c r="C1014" s="45" t="s">
        <v>282</v>
      </c>
      <c r="D1014" s="45" t="s">
        <v>233</v>
      </c>
      <c r="E1014" s="5" t="s">
        <v>138</v>
      </c>
      <c r="F1014" s="51"/>
      <c r="G1014" s="43">
        <f>SUM(G1015)</f>
        <v>500</v>
      </c>
    </row>
    <row r="1015" spans="1:7" ht="15.75">
      <c r="A1015" s="11" t="s">
        <v>16</v>
      </c>
      <c r="B1015" s="45"/>
      <c r="C1015" s="45" t="s">
        <v>282</v>
      </c>
      <c r="D1015" s="45" t="s">
        <v>233</v>
      </c>
      <c r="E1015" s="5" t="s">
        <v>139</v>
      </c>
      <c r="F1015" s="51"/>
      <c r="G1015" s="43">
        <f>SUM(G1016)</f>
        <v>500</v>
      </c>
    </row>
    <row r="1016" spans="1:7" ht="31.5">
      <c r="A1016" s="17" t="s">
        <v>246</v>
      </c>
      <c r="B1016" s="45"/>
      <c r="C1016" s="45" t="s">
        <v>282</v>
      </c>
      <c r="D1016" s="45" t="s">
        <v>233</v>
      </c>
      <c r="E1016" s="5" t="s">
        <v>139</v>
      </c>
      <c r="F1016" s="16">
        <v>600</v>
      </c>
      <c r="G1016" s="43">
        <f>SUM(G1017,G1019)</f>
        <v>500</v>
      </c>
    </row>
    <row r="1017" spans="1:7" ht="15.75">
      <c r="A1017" s="17" t="s">
        <v>247</v>
      </c>
      <c r="B1017" s="45"/>
      <c r="C1017" s="45" t="s">
        <v>282</v>
      </c>
      <c r="D1017" s="45" t="s">
        <v>233</v>
      </c>
      <c r="E1017" s="5" t="s">
        <v>139</v>
      </c>
      <c r="F1017" s="51">
        <v>610</v>
      </c>
      <c r="G1017" s="43">
        <f>SUM(G1018)</f>
        <v>260</v>
      </c>
    </row>
    <row r="1018" spans="1:7" ht="15.75">
      <c r="A1018" s="17" t="s">
        <v>251</v>
      </c>
      <c r="B1018" s="45"/>
      <c r="C1018" s="45" t="s">
        <v>282</v>
      </c>
      <c r="D1018" s="45" t="s">
        <v>233</v>
      </c>
      <c r="E1018" s="5" t="s">
        <v>139</v>
      </c>
      <c r="F1018" s="51">
        <v>612</v>
      </c>
      <c r="G1018" s="43">
        <v>260</v>
      </c>
    </row>
    <row r="1019" spans="1:7" ht="15.75">
      <c r="A1019" s="17" t="s">
        <v>313</v>
      </c>
      <c r="B1019" s="45"/>
      <c r="C1019" s="45" t="s">
        <v>282</v>
      </c>
      <c r="D1019" s="45" t="s">
        <v>233</v>
      </c>
      <c r="E1019" s="5" t="s">
        <v>139</v>
      </c>
      <c r="F1019" s="51">
        <v>620</v>
      </c>
      <c r="G1019" s="43">
        <f>SUM(G1020)</f>
        <v>240</v>
      </c>
    </row>
    <row r="1020" spans="1:7" ht="15.75">
      <c r="A1020" s="17" t="s">
        <v>315</v>
      </c>
      <c r="B1020" s="45"/>
      <c r="C1020" s="45" t="s">
        <v>282</v>
      </c>
      <c r="D1020" s="45" t="s">
        <v>233</v>
      </c>
      <c r="E1020" s="5" t="s">
        <v>139</v>
      </c>
      <c r="F1020" s="51">
        <v>622</v>
      </c>
      <c r="G1020" s="43">
        <v>240</v>
      </c>
    </row>
    <row r="1021" spans="1:7" ht="15.75">
      <c r="A1021" s="11" t="s">
        <v>110</v>
      </c>
      <c r="B1021" s="45"/>
      <c r="C1021" s="45" t="s">
        <v>282</v>
      </c>
      <c r="D1021" s="45" t="s">
        <v>233</v>
      </c>
      <c r="E1021" s="5" t="s">
        <v>140</v>
      </c>
      <c r="F1021" s="51"/>
      <c r="G1021" s="43">
        <f>SUM(G1022,G1028)</f>
        <v>1862.3000000000002</v>
      </c>
    </row>
    <row r="1022" spans="1:7" ht="15.75">
      <c r="A1022" s="11" t="s">
        <v>16</v>
      </c>
      <c r="B1022" s="45"/>
      <c r="C1022" s="45" t="s">
        <v>282</v>
      </c>
      <c r="D1022" s="45" t="s">
        <v>233</v>
      </c>
      <c r="E1022" s="5" t="s">
        <v>141</v>
      </c>
      <c r="F1022" s="51"/>
      <c r="G1022" s="43">
        <f>SUM(G1023)</f>
        <v>1731.8000000000002</v>
      </c>
    </row>
    <row r="1023" spans="1:7" ht="31.5">
      <c r="A1023" s="17" t="s">
        <v>246</v>
      </c>
      <c r="B1023" s="45"/>
      <c r="C1023" s="45" t="s">
        <v>282</v>
      </c>
      <c r="D1023" s="45" t="s">
        <v>233</v>
      </c>
      <c r="E1023" s="5" t="s">
        <v>141</v>
      </c>
      <c r="F1023" s="16">
        <v>600</v>
      </c>
      <c r="G1023" s="43">
        <f>SUM(G1024,G1026)</f>
        <v>1731.8000000000002</v>
      </c>
    </row>
    <row r="1024" spans="1:7" ht="15.75">
      <c r="A1024" s="17" t="s">
        <v>247</v>
      </c>
      <c r="B1024" s="45"/>
      <c r="C1024" s="45" t="s">
        <v>282</v>
      </c>
      <c r="D1024" s="45" t="s">
        <v>233</v>
      </c>
      <c r="E1024" s="5" t="s">
        <v>141</v>
      </c>
      <c r="F1024" s="51">
        <v>610</v>
      </c>
      <c r="G1024" s="43">
        <f>SUM(G1025,)</f>
        <v>1242.2</v>
      </c>
    </row>
    <row r="1025" spans="1:8" ht="15.75">
      <c r="A1025" s="17" t="s">
        <v>251</v>
      </c>
      <c r="B1025" s="45"/>
      <c r="C1025" s="45" t="s">
        <v>282</v>
      </c>
      <c r="D1025" s="45" t="s">
        <v>233</v>
      </c>
      <c r="E1025" s="5" t="s">
        <v>141</v>
      </c>
      <c r="F1025" s="51">
        <v>612</v>
      </c>
      <c r="G1025" s="43">
        <v>1242.2</v>
      </c>
    </row>
    <row r="1026" spans="1:8" ht="15.75">
      <c r="A1026" s="17" t="s">
        <v>313</v>
      </c>
      <c r="B1026" s="45"/>
      <c r="C1026" s="45" t="s">
        <v>282</v>
      </c>
      <c r="D1026" s="45" t="s">
        <v>233</v>
      </c>
      <c r="E1026" s="5" t="s">
        <v>141</v>
      </c>
      <c r="F1026" s="51">
        <v>620</v>
      </c>
      <c r="G1026" s="43">
        <f>SUM(G1027)</f>
        <v>489.6</v>
      </c>
    </row>
    <row r="1027" spans="1:8" ht="15.75">
      <c r="A1027" s="17" t="s">
        <v>315</v>
      </c>
      <c r="B1027" s="45"/>
      <c r="C1027" s="45" t="s">
        <v>282</v>
      </c>
      <c r="D1027" s="45" t="s">
        <v>233</v>
      </c>
      <c r="E1027" s="5" t="s">
        <v>141</v>
      </c>
      <c r="F1027" s="51">
        <v>622</v>
      </c>
      <c r="G1027" s="43">
        <v>489.6</v>
      </c>
    </row>
    <row r="1028" spans="1:8" ht="15.75">
      <c r="A1028" s="11" t="s">
        <v>17</v>
      </c>
      <c r="B1028" s="45"/>
      <c r="C1028" s="45" t="s">
        <v>282</v>
      </c>
      <c r="D1028" s="45" t="s">
        <v>233</v>
      </c>
      <c r="E1028" s="5" t="s">
        <v>212</v>
      </c>
      <c r="F1028" s="51"/>
      <c r="G1028" s="43">
        <f>SUM(G1030)</f>
        <v>130.5</v>
      </c>
    </row>
    <row r="1029" spans="1:8" ht="31.5">
      <c r="A1029" s="17" t="s">
        <v>246</v>
      </c>
      <c r="B1029" s="45"/>
      <c r="C1029" s="45" t="s">
        <v>282</v>
      </c>
      <c r="D1029" s="45" t="s">
        <v>233</v>
      </c>
      <c r="E1029" s="5" t="s">
        <v>212</v>
      </c>
      <c r="F1029" s="16">
        <v>600</v>
      </c>
      <c r="G1029" s="43">
        <f>SUM(G1030,)</f>
        <v>130.5</v>
      </c>
    </row>
    <row r="1030" spans="1:8" ht="15.75">
      <c r="A1030" s="17" t="s">
        <v>247</v>
      </c>
      <c r="B1030" s="45"/>
      <c r="C1030" s="45" t="s">
        <v>282</v>
      </c>
      <c r="D1030" s="45" t="s">
        <v>233</v>
      </c>
      <c r="E1030" s="5" t="s">
        <v>212</v>
      </c>
      <c r="F1030" s="51">
        <v>610</v>
      </c>
      <c r="G1030" s="43">
        <f>SUM(G1031,)</f>
        <v>130.5</v>
      </c>
    </row>
    <row r="1031" spans="1:8" ht="15.75">
      <c r="A1031" s="17" t="s">
        <v>251</v>
      </c>
      <c r="B1031" s="45"/>
      <c r="C1031" s="45" t="s">
        <v>282</v>
      </c>
      <c r="D1031" s="45" t="s">
        <v>233</v>
      </c>
      <c r="E1031" s="5" t="s">
        <v>212</v>
      </c>
      <c r="F1031" s="51">
        <v>612</v>
      </c>
      <c r="G1031" s="43">
        <v>130.5</v>
      </c>
    </row>
    <row r="1032" spans="1:8" s="96" customFormat="1" ht="31.5">
      <c r="A1032" s="6" t="s">
        <v>532</v>
      </c>
      <c r="B1032" s="45"/>
      <c r="C1032" s="45" t="s">
        <v>282</v>
      </c>
      <c r="D1032" s="45" t="s">
        <v>233</v>
      </c>
      <c r="E1032" s="8" t="s">
        <v>215</v>
      </c>
      <c r="F1032" s="48"/>
      <c r="G1032" s="43">
        <f t="shared" ref="G1032:G1037" si="33">SUM(G1033)</f>
        <v>854</v>
      </c>
      <c r="H1032" s="90"/>
    </row>
    <row r="1033" spans="1:8" s="96" customFormat="1" ht="63">
      <c r="A1033" s="6" t="s">
        <v>533</v>
      </c>
      <c r="B1033" s="45"/>
      <c r="C1033" s="45" t="s">
        <v>282</v>
      </c>
      <c r="D1033" s="45" t="s">
        <v>233</v>
      </c>
      <c r="E1033" s="95" t="s">
        <v>534</v>
      </c>
      <c r="F1033" s="48"/>
      <c r="G1033" s="43">
        <f t="shared" si="33"/>
        <v>854</v>
      </c>
    </row>
    <row r="1034" spans="1:8" s="96" customFormat="1" ht="47.25">
      <c r="A1034" s="6" t="s">
        <v>721</v>
      </c>
      <c r="B1034" s="45"/>
      <c r="C1034" s="45" t="s">
        <v>282</v>
      </c>
      <c r="D1034" s="45" t="s">
        <v>233</v>
      </c>
      <c r="E1034" s="95" t="s">
        <v>722</v>
      </c>
      <c r="F1034" s="48"/>
      <c r="G1034" s="43">
        <f>SUM(G1035,G1039)</f>
        <v>854</v>
      </c>
    </row>
    <row r="1035" spans="1:8" s="96" customFormat="1" ht="47.25">
      <c r="A1035" s="17" t="s">
        <v>716</v>
      </c>
      <c r="B1035" s="45"/>
      <c r="C1035" s="45" t="s">
        <v>282</v>
      </c>
      <c r="D1035" s="45" t="s">
        <v>233</v>
      </c>
      <c r="E1035" s="95" t="s">
        <v>723</v>
      </c>
      <c r="F1035" s="51"/>
      <c r="G1035" s="43">
        <f t="shared" si="33"/>
        <v>564</v>
      </c>
    </row>
    <row r="1036" spans="1:8" s="96" customFormat="1" ht="31.5">
      <c r="A1036" s="17" t="s">
        <v>246</v>
      </c>
      <c r="B1036" s="45"/>
      <c r="C1036" s="45" t="s">
        <v>282</v>
      </c>
      <c r="D1036" s="45" t="s">
        <v>233</v>
      </c>
      <c r="E1036" s="95" t="s">
        <v>723</v>
      </c>
      <c r="F1036" s="54">
        <v>600</v>
      </c>
      <c r="G1036" s="43">
        <f>SUM(G1037,)</f>
        <v>564</v>
      </c>
    </row>
    <row r="1037" spans="1:8" s="96" customFormat="1" ht="15.75">
      <c r="A1037" s="17" t="s">
        <v>247</v>
      </c>
      <c r="B1037" s="45"/>
      <c r="C1037" s="45" t="s">
        <v>282</v>
      </c>
      <c r="D1037" s="45" t="s">
        <v>233</v>
      </c>
      <c r="E1037" s="95" t="s">
        <v>723</v>
      </c>
      <c r="F1037" s="51">
        <v>610</v>
      </c>
      <c r="G1037" s="43">
        <f t="shared" si="33"/>
        <v>564</v>
      </c>
    </row>
    <row r="1038" spans="1:8" s="96" customFormat="1" ht="15.75">
      <c r="A1038" s="17" t="s">
        <v>251</v>
      </c>
      <c r="B1038" s="45"/>
      <c r="C1038" s="45" t="s">
        <v>282</v>
      </c>
      <c r="D1038" s="45" t="s">
        <v>233</v>
      </c>
      <c r="E1038" s="95" t="s">
        <v>723</v>
      </c>
      <c r="F1038" s="54">
        <v>612</v>
      </c>
      <c r="G1038" s="43">
        <v>564</v>
      </c>
    </row>
    <row r="1039" spans="1:8" s="96" customFormat="1" ht="47.25">
      <c r="A1039" s="17" t="s">
        <v>724</v>
      </c>
      <c r="B1039" s="45"/>
      <c r="C1039" s="45" t="s">
        <v>282</v>
      </c>
      <c r="D1039" s="45" t="s">
        <v>233</v>
      </c>
      <c r="E1039" s="95" t="s">
        <v>725</v>
      </c>
      <c r="F1039" s="51"/>
      <c r="G1039" s="43">
        <f t="shared" ref="G1039:G1041" si="34">SUM(G1040)</f>
        <v>290</v>
      </c>
    </row>
    <row r="1040" spans="1:8" s="96" customFormat="1" ht="31.5">
      <c r="A1040" s="17" t="s">
        <v>246</v>
      </c>
      <c r="B1040" s="45"/>
      <c r="C1040" s="45" t="s">
        <v>282</v>
      </c>
      <c r="D1040" s="45" t="s">
        <v>233</v>
      </c>
      <c r="E1040" s="95" t="s">
        <v>725</v>
      </c>
      <c r="F1040" s="54">
        <v>600</v>
      </c>
      <c r="G1040" s="43">
        <f>SUM(G1041,)</f>
        <v>290</v>
      </c>
    </row>
    <row r="1041" spans="1:7" s="96" customFormat="1" ht="15.75">
      <c r="A1041" s="17" t="s">
        <v>247</v>
      </c>
      <c r="B1041" s="45"/>
      <c r="C1041" s="45" t="s">
        <v>282</v>
      </c>
      <c r="D1041" s="45" t="s">
        <v>233</v>
      </c>
      <c r="E1041" s="95" t="s">
        <v>725</v>
      </c>
      <c r="F1041" s="51">
        <v>610</v>
      </c>
      <c r="G1041" s="43">
        <f t="shared" si="34"/>
        <v>290</v>
      </c>
    </row>
    <row r="1042" spans="1:7" s="96" customFormat="1" ht="15.75">
      <c r="A1042" s="17" t="s">
        <v>251</v>
      </c>
      <c r="B1042" s="45"/>
      <c r="C1042" s="45" t="s">
        <v>282</v>
      </c>
      <c r="D1042" s="45" t="s">
        <v>233</v>
      </c>
      <c r="E1042" s="95" t="s">
        <v>725</v>
      </c>
      <c r="F1042" s="54">
        <v>612</v>
      </c>
      <c r="G1042" s="43">
        <v>290</v>
      </c>
    </row>
    <row r="1043" spans="1:7" ht="15.75">
      <c r="A1043" s="17" t="s">
        <v>337</v>
      </c>
      <c r="B1043" s="45"/>
      <c r="C1043" s="45" t="s">
        <v>282</v>
      </c>
      <c r="D1043" s="45" t="s">
        <v>256</v>
      </c>
      <c r="E1043" s="5"/>
      <c r="F1043" s="51"/>
      <c r="G1043" s="43">
        <f>SUM(G1044,G1051,G1073,G1098)</f>
        <v>146756.85</v>
      </c>
    </row>
    <row r="1044" spans="1:7" s="96" customFormat="1" ht="31.5">
      <c r="A1044" s="6" t="s">
        <v>343</v>
      </c>
      <c r="B1044" s="45"/>
      <c r="C1044" s="45" t="s">
        <v>282</v>
      </c>
      <c r="D1044" s="45" t="s">
        <v>256</v>
      </c>
      <c r="E1044" s="8" t="s">
        <v>26</v>
      </c>
      <c r="F1044" s="51"/>
      <c r="G1044" s="43">
        <f>SUM(G1045)</f>
        <v>92804.89</v>
      </c>
    </row>
    <row r="1045" spans="1:7" s="96" customFormat="1" ht="15.75">
      <c r="A1045" s="6" t="s">
        <v>797</v>
      </c>
      <c r="B1045" s="45"/>
      <c r="C1045" s="45" t="s">
        <v>282</v>
      </c>
      <c r="D1045" s="45" t="s">
        <v>256</v>
      </c>
      <c r="E1045" s="8" t="s">
        <v>787</v>
      </c>
      <c r="F1045" s="48"/>
      <c r="G1045" s="43">
        <f t="shared" ref="G1045:G1046" si="35">SUM(G1046)</f>
        <v>92804.89</v>
      </c>
    </row>
    <row r="1046" spans="1:7" s="96" customFormat="1" ht="31.5">
      <c r="A1046" s="131" t="s">
        <v>854</v>
      </c>
      <c r="B1046" s="45"/>
      <c r="C1046" s="45" t="s">
        <v>282</v>
      </c>
      <c r="D1046" s="45" t="s">
        <v>256</v>
      </c>
      <c r="E1046" s="8" t="s">
        <v>788</v>
      </c>
      <c r="F1046" s="48"/>
      <c r="G1046" s="43">
        <f t="shared" si="35"/>
        <v>92804.89</v>
      </c>
    </row>
    <row r="1047" spans="1:7" s="96" customFormat="1" ht="78.75">
      <c r="A1047" s="103" t="s">
        <v>810</v>
      </c>
      <c r="B1047" s="51"/>
      <c r="C1047" s="51" t="s">
        <v>282</v>
      </c>
      <c r="D1047" s="45" t="s">
        <v>256</v>
      </c>
      <c r="E1047" s="8" t="s">
        <v>789</v>
      </c>
      <c r="F1047" s="56"/>
      <c r="G1047" s="43">
        <f>SUM(G1048)</f>
        <v>92804.89</v>
      </c>
    </row>
    <row r="1048" spans="1:7" s="96" customFormat="1" ht="31.5">
      <c r="A1048" s="125" t="s">
        <v>246</v>
      </c>
      <c r="B1048" s="45"/>
      <c r="C1048" s="45" t="s">
        <v>282</v>
      </c>
      <c r="D1048" s="45" t="s">
        <v>256</v>
      </c>
      <c r="E1048" s="8" t="s">
        <v>789</v>
      </c>
      <c r="F1048" s="16">
        <v>600</v>
      </c>
      <c r="G1048" s="43">
        <f>SUM(G1049,)</f>
        <v>92804.89</v>
      </c>
    </row>
    <row r="1049" spans="1:7" s="96" customFormat="1" ht="15.75">
      <c r="A1049" s="125" t="s">
        <v>247</v>
      </c>
      <c r="B1049" s="45"/>
      <c r="C1049" s="45" t="s">
        <v>282</v>
      </c>
      <c r="D1049" s="45" t="s">
        <v>256</v>
      </c>
      <c r="E1049" s="8" t="s">
        <v>789</v>
      </c>
      <c r="F1049" s="51">
        <v>610</v>
      </c>
      <c r="G1049" s="43">
        <f>SUM(G1050)</f>
        <v>92804.89</v>
      </c>
    </row>
    <row r="1050" spans="1:7" s="96" customFormat="1" ht="15.75">
      <c r="A1050" s="125" t="s">
        <v>251</v>
      </c>
      <c r="B1050" s="45"/>
      <c r="C1050" s="45" t="s">
        <v>282</v>
      </c>
      <c r="D1050" s="45" t="s">
        <v>256</v>
      </c>
      <c r="E1050" s="8" t="s">
        <v>789</v>
      </c>
      <c r="F1050" s="51">
        <v>612</v>
      </c>
      <c r="G1050" s="43">
        <v>92804.89</v>
      </c>
    </row>
    <row r="1051" spans="1:7" ht="31.5">
      <c r="A1051" s="6" t="s">
        <v>345</v>
      </c>
      <c r="B1051" s="47"/>
      <c r="C1051" s="47" t="s">
        <v>282</v>
      </c>
      <c r="D1051" s="45" t="s">
        <v>256</v>
      </c>
      <c r="E1051" s="8" t="s">
        <v>35</v>
      </c>
      <c r="F1051" s="45"/>
      <c r="G1051" s="43">
        <f>SUM(G1052,G1067)</f>
        <v>1442.1100000000001</v>
      </c>
    </row>
    <row r="1052" spans="1:7" ht="31.5">
      <c r="A1052" s="6" t="s">
        <v>353</v>
      </c>
      <c r="B1052" s="45"/>
      <c r="C1052" s="45" t="s">
        <v>282</v>
      </c>
      <c r="D1052" s="45" t="s">
        <v>256</v>
      </c>
      <c r="E1052" s="5" t="s">
        <v>36</v>
      </c>
      <c r="F1052" s="45"/>
      <c r="G1052" s="43">
        <f>SUM(G1053,G1058,)</f>
        <v>1179.51</v>
      </c>
    </row>
    <row r="1053" spans="1:7" ht="63">
      <c r="A1053" s="6" t="s">
        <v>559</v>
      </c>
      <c r="B1053" s="45"/>
      <c r="C1053" s="45" t="s">
        <v>282</v>
      </c>
      <c r="D1053" s="45" t="s">
        <v>256</v>
      </c>
      <c r="E1053" s="5" t="s">
        <v>74</v>
      </c>
      <c r="F1053" s="45"/>
      <c r="G1053" s="43">
        <f>SUM(G1054)</f>
        <v>1039.03</v>
      </c>
    </row>
    <row r="1054" spans="1:7" ht="63">
      <c r="A1054" s="2" t="s">
        <v>389</v>
      </c>
      <c r="B1054" s="45"/>
      <c r="C1054" s="45" t="s">
        <v>282</v>
      </c>
      <c r="D1054" s="45" t="s">
        <v>256</v>
      </c>
      <c r="E1054" s="5" t="s">
        <v>79</v>
      </c>
      <c r="F1054" s="45"/>
      <c r="G1054" s="43">
        <f>SUM(G1055)</f>
        <v>1039.03</v>
      </c>
    </row>
    <row r="1055" spans="1:7" ht="31.5">
      <c r="A1055" s="17" t="s">
        <v>246</v>
      </c>
      <c r="B1055" s="45"/>
      <c r="C1055" s="45" t="s">
        <v>282</v>
      </c>
      <c r="D1055" s="45" t="s">
        <v>256</v>
      </c>
      <c r="E1055" s="5" t="s">
        <v>79</v>
      </c>
      <c r="F1055" s="16">
        <v>600</v>
      </c>
      <c r="G1055" s="43">
        <f>SUM(G1056,)</f>
        <v>1039.03</v>
      </c>
    </row>
    <row r="1056" spans="1:7" ht="15.75">
      <c r="A1056" s="17" t="s">
        <v>247</v>
      </c>
      <c r="B1056" s="45"/>
      <c r="C1056" s="45" t="s">
        <v>282</v>
      </c>
      <c r="D1056" s="45" t="s">
        <v>256</v>
      </c>
      <c r="E1056" s="5" t="s">
        <v>79</v>
      </c>
      <c r="F1056" s="51">
        <v>610</v>
      </c>
      <c r="G1056" s="43">
        <f>SUM(G1057)</f>
        <v>1039.03</v>
      </c>
    </row>
    <row r="1057" spans="1:8" ht="15.75">
      <c r="A1057" s="17" t="s">
        <v>251</v>
      </c>
      <c r="B1057" s="45"/>
      <c r="C1057" s="45" t="s">
        <v>282</v>
      </c>
      <c r="D1057" s="45" t="s">
        <v>256</v>
      </c>
      <c r="E1057" s="95" t="s">
        <v>79</v>
      </c>
      <c r="F1057" s="51">
        <v>612</v>
      </c>
      <c r="G1057" s="43">
        <v>1039.03</v>
      </c>
    </row>
    <row r="1058" spans="1:8" ht="63">
      <c r="A1058" s="1" t="s">
        <v>177</v>
      </c>
      <c r="B1058" s="45"/>
      <c r="C1058" s="45" t="s">
        <v>282</v>
      </c>
      <c r="D1058" s="45" t="s">
        <v>256</v>
      </c>
      <c r="E1058" s="5" t="s">
        <v>75</v>
      </c>
      <c r="F1058" s="51"/>
      <c r="G1058" s="43">
        <f>SUM(G1059,G1063)</f>
        <v>140.48000000000002</v>
      </c>
      <c r="H1058" s="28"/>
    </row>
    <row r="1059" spans="1:8" ht="47.25">
      <c r="A1059" s="1" t="s">
        <v>76</v>
      </c>
      <c r="B1059" s="51"/>
      <c r="C1059" s="51" t="s">
        <v>282</v>
      </c>
      <c r="D1059" s="45" t="s">
        <v>256</v>
      </c>
      <c r="E1059" s="5" t="s">
        <v>161</v>
      </c>
      <c r="F1059" s="51"/>
      <c r="G1059" s="43">
        <f>SUM(G1060)</f>
        <v>69.08</v>
      </c>
    </row>
    <row r="1060" spans="1:8" ht="31.5">
      <c r="A1060" s="17" t="s">
        <v>246</v>
      </c>
      <c r="B1060" s="45"/>
      <c r="C1060" s="45" t="s">
        <v>282</v>
      </c>
      <c r="D1060" s="45" t="s">
        <v>256</v>
      </c>
      <c r="E1060" s="5" t="s">
        <v>161</v>
      </c>
      <c r="F1060" s="16">
        <v>600</v>
      </c>
      <c r="G1060" s="43">
        <f>SUM(G1061,)</f>
        <v>69.08</v>
      </c>
    </row>
    <row r="1061" spans="1:8" ht="15.75">
      <c r="A1061" s="17" t="s">
        <v>247</v>
      </c>
      <c r="B1061" s="45"/>
      <c r="C1061" s="45" t="s">
        <v>282</v>
      </c>
      <c r="D1061" s="45" t="s">
        <v>256</v>
      </c>
      <c r="E1061" s="5" t="s">
        <v>161</v>
      </c>
      <c r="F1061" s="51">
        <v>610</v>
      </c>
      <c r="G1061" s="43">
        <f>SUM(G1062)</f>
        <v>69.08</v>
      </c>
    </row>
    <row r="1062" spans="1:8" ht="15.75">
      <c r="A1062" s="17" t="s">
        <v>251</v>
      </c>
      <c r="B1062" s="45"/>
      <c r="C1062" s="45" t="s">
        <v>282</v>
      </c>
      <c r="D1062" s="45" t="s">
        <v>256</v>
      </c>
      <c r="E1062" s="95" t="s">
        <v>161</v>
      </c>
      <c r="F1062" s="51">
        <v>612</v>
      </c>
      <c r="G1062" s="43">
        <v>69.08</v>
      </c>
    </row>
    <row r="1063" spans="1:8" ht="31.5">
      <c r="A1063" s="1" t="s">
        <v>77</v>
      </c>
      <c r="B1063" s="45"/>
      <c r="C1063" s="45" t="s">
        <v>282</v>
      </c>
      <c r="D1063" s="45" t="s">
        <v>256</v>
      </c>
      <c r="E1063" s="5" t="s">
        <v>81</v>
      </c>
      <c r="F1063" s="51"/>
      <c r="G1063" s="43">
        <f>SUM(G1064,)</f>
        <v>71.400000000000006</v>
      </c>
      <c r="H1063" s="28"/>
    </row>
    <row r="1064" spans="1:8" ht="31.5">
      <c r="A1064" s="17" t="s">
        <v>246</v>
      </c>
      <c r="B1064" s="45"/>
      <c r="C1064" s="45" t="s">
        <v>282</v>
      </c>
      <c r="D1064" s="45" t="s">
        <v>256</v>
      </c>
      <c r="E1064" s="5" t="s">
        <v>81</v>
      </c>
      <c r="F1064" s="16">
        <v>600</v>
      </c>
      <c r="G1064" s="43">
        <f>SUM(G1065,)</f>
        <v>71.400000000000006</v>
      </c>
    </row>
    <row r="1065" spans="1:8" ht="15.75">
      <c r="A1065" s="17" t="s">
        <v>247</v>
      </c>
      <c r="B1065" s="45"/>
      <c r="C1065" s="45" t="s">
        <v>282</v>
      </c>
      <c r="D1065" s="45" t="s">
        <v>256</v>
      </c>
      <c r="E1065" s="5" t="s">
        <v>81</v>
      </c>
      <c r="F1065" s="51">
        <v>610</v>
      </c>
      <c r="G1065" s="43">
        <f>SUM(G1066)</f>
        <v>71.400000000000006</v>
      </c>
    </row>
    <row r="1066" spans="1:8" ht="15.75">
      <c r="A1066" s="17" t="s">
        <v>251</v>
      </c>
      <c r="B1066" s="45"/>
      <c r="C1066" s="45" t="s">
        <v>282</v>
      </c>
      <c r="D1066" s="45" t="s">
        <v>256</v>
      </c>
      <c r="E1066" s="95" t="s">
        <v>81</v>
      </c>
      <c r="F1066" s="51">
        <v>612</v>
      </c>
      <c r="G1066" s="43">
        <v>71.400000000000006</v>
      </c>
    </row>
    <row r="1067" spans="1:8" ht="31.5">
      <c r="A1067" s="6" t="s">
        <v>362</v>
      </c>
      <c r="B1067" s="45"/>
      <c r="C1067" s="45" t="s">
        <v>282</v>
      </c>
      <c r="D1067" s="45" t="s">
        <v>256</v>
      </c>
      <c r="E1067" s="8" t="s">
        <v>39</v>
      </c>
      <c r="F1067" s="51"/>
      <c r="G1067" s="43">
        <f>SUM(G1068)</f>
        <v>262.60000000000002</v>
      </c>
    </row>
    <row r="1068" spans="1:8" ht="31.5">
      <c r="A1068" s="17" t="s">
        <v>476</v>
      </c>
      <c r="B1068" s="45"/>
      <c r="C1068" s="45" t="s">
        <v>282</v>
      </c>
      <c r="D1068" s="45" t="s">
        <v>256</v>
      </c>
      <c r="E1068" s="8" t="s">
        <v>477</v>
      </c>
      <c r="F1068" s="51"/>
      <c r="G1068" s="43">
        <f>SUM(G1069)</f>
        <v>262.60000000000002</v>
      </c>
    </row>
    <row r="1069" spans="1:8" ht="31.5">
      <c r="A1069" s="17" t="s">
        <v>478</v>
      </c>
      <c r="B1069" s="8"/>
      <c r="C1069" s="51" t="s">
        <v>282</v>
      </c>
      <c r="D1069" s="45" t="s">
        <v>256</v>
      </c>
      <c r="E1069" s="8" t="s">
        <v>479</v>
      </c>
      <c r="F1069" s="51"/>
      <c r="G1069" s="43">
        <f>SUM(G1070)</f>
        <v>262.60000000000002</v>
      </c>
    </row>
    <row r="1070" spans="1:8" ht="31.5">
      <c r="A1070" s="17" t="s">
        <v>246</v>
      </c>
      <c r="B1070" s="45"/>
      <c r="C1070" s="45" t="s">
        <v>282</v>
      </c>
      <c r="D1070" s="45" t="s">
        <v>256</v>
      </c>
      <c r="E1070" s="8" t="s">
        <v>479</v>
      </c>
      <c r="F1070" s="16">
        <v>600</v>
      </c>
      <c r="G1070" s="43">
        <f>SUM(G1071,)</f>
        <v>262.60000000000002</v>
      </c>
    </row>
    <row r="1071" spans="1:8" ht="15.75">
      <c r="A1071" s="17" t="s">
        <v>247</v>
      </c>
      <c r="B1071" s="45"/>
      <c r="C1071" s="45" t="s">
        <v>282</v>
      </c>
      <c r="D1071" s="45" t="s">
        <v>256</v>
      </c>
      <c r="E1071" s="8" t="s">
        <v>479</v>
      </c>
      <c r="F1071" s="51">
        <v>610</v>
      </c>
      <c r="G1071" s="43">
        <f>SUM(G1072)</f>
        <v>262.60000000000002</v>
      </c>
    </row>
    <row r="1072" spans="1:8" ht="15.75">
      <c r="A1072" s="17" t="s">
        <v>251</v>
      </c>
      <c r="B1072" s="45"/>
      <c r="C1072" s="45" t="s">
        <v>282</v>
      </c>
      <c r="D1072" s="45" t="s">
        <v>256</v>
      </c>
      <c r="E1072" s="8" t="s">
        <v>479</v>
      </c>
      <c r="F1072" s="51">
        <v>612</v>
      </c>
      <c r="G1072" s="43">
        <v>262.60000000000002</v>
      </c>
    </row>
    <row r="1073" spans="1:7" ht="31.5">
      <c r="A1073" s="6" t="s">
        <v>350</v>
      </c>
      <c r="B1073" s="45"/>
      <c r="C1073" s="45" t="s">
        <v>282</v>
      </c>
      <c r="D1073" s="45" t="s">
        <v>256</v>
      </c>
      <c r="E1073" s="8" t="s">
        <v>119</v>
      </c>
      <c r="F1073" s="48"/>
      <c r="G1073" s="43">
        <f>SUM(G1074,)</f>
        <v>52305.85</v>
      </c>
    </row>
    <row r="1074" spans="1:7" ht="31.5">
      <c r="A1074" s="6" t="s">
        <v>8</v>
      </c>
      <c r="B1074" s="45"/>
      <c r="C1074" s="45" t="s">
        <v>282</v>
      </c>
      <c r="D1074" s="45" t="s">
        <v>256</v>
      </c>
      <c r="E1074" s="5" t="s">
        <v>143</v>
      </c>
      <c r="F1074" s="51"/>
      <c r="G1074" s="43">
        <f>SUM(G1075,G1084,G1093)</f>
        <v>52305.85</v>
      </c>
    </row>
    <row r="1075" spans="1:7" ht="78.75">
      <c r="A1075" s="6" t="s">
        <v>111</v>
      </c>
      <c r="B1075" s="45"/>
      <c r="C1075" s="45" t="s">
        <v>282</v>
      </c>
      <c r="D1075" s="45" t="s">
        <v>256</v>
      </c>
      <c r="E1075" s="5" t="s">
        <v>144</v>
      </c>
      <c r="F1075" s="51"/>
      <c r="G1075" s="43">
        <f>SUM(G1076,G1080,)</f>
        <v>50688.25</v>
      </c>
    </row>
    <row r="1076" spans="1:7" ht="15.75">
      <c r="A1076" s="11" t="s">
        <v>462</v>
      </c>
      <c r="B1076" s="46"/>
      <c r="C1076" s="46" t="s">
        <v>282</v>
      </c>
      <c r="D1076" s="45" t="s">
        <v>256</v>
      </c>
      <c r="E1076" s="5" t="s">
        <v>145</v>
      </c>
      <c r="F1076" s="45"/>
      <c r="G1076" s="43">
        <f>SUM(G1077)</f>
        <v>29260.76</v>
      </c>
    </row>
    <row r="1077" spans="1:7" ht="31.5">
      <c r="A1077" s="17" t="s">
        <v>246</v>
      </c>
      <c r="B1077" s="46"/>
      <c r="C1077" s="46" t="s">
        <v>282</v>
      </c>
      <c r="D1077" s="45" t="s">
        <v>256</v>
      </c>
      <c r="E1077" s="5" t="s">
        <v>145</v>
      </c>
      <c r="F1077" s="16">
        <v>600</v>
      </c>
      <c r="G1077" s="43">
        <f>SUM(G1078)</f>
        <v>29260.76</v>
      </c>
    </row>
    <row r="1078" spans="1:7" ht="15.75">
      <c r="A1078" s="17" t="s">
        <v>247</v>
      </c>
      <c r="B1078" s="46"/>
      <c r="C1078" s="46" t="s">
        <v>282</v>
      </c>
      <c r="D1078" s="45" t="s">
        <v>256</v>
      </c>
      <c r="E1078" s="5" t="s">
        <v>145</v>
      </c>
      <c r="F1078" s="51">
        <v>610</v>
      </c>
      <c r="G1078" s="43">
        <f>SUM(G1079)</f>
        <v>29260.76</v>
      </c>
    </row>
    <row r="1079" spans="1:7" ht="47.25">
      <c r="A1079" s="17" t="s">
        <v>248</v>
      </c>
      <c r="B1079" s="46"/>
      <c r="C1079" s="46" t="s">
        <v>282</v>
      </c>
      <c r="D1079" s="45" t="s">
        <v>256</v>
      </c>
      <c r="E1079" s="5" t="s">
        <v>145</v>
      </c>
      <c r="F1079" s="51">
        <v>611</v>
      </c>
      <c r="G1079" s="43">
        <v>29260.76</v>
      </c>
    </row>
    <row r="1080" spans="1:7" ht="31.5">
      <c r="A1080" s="11" t="s">
        <v>18</v>
      </c>
      <c r="B1080" s="46"/>
      <c r="C1080" s="46" t="s">
        <v>282</v>
      </c>
      <c r="D1080" s="45" t="s">
        <v>256</v>
      </c>
      <c r="E1080" s="5" t="s">
        <v>146</v>
      </c>
      <c r="F1080" s="45"/>
      <c r="G1080" s="43">
        <f>SUM(G1081)</f>
        <v>21427.49</v>
      </c>
    </row>
    <row r="1081" spans="1:7" ht="31.5">
      <c r="A1081" s="17" t="s">
        <v>246</v>
      </c>
      <c r="B1081" s="46"/>
      <c r="C1081" s="46" t="s">
        <v>282</v>
      </c>
      <c r="D1081" s="45" t="s">
        <v>256</v>
      </c>
      <c r="E1081" s="5" t="s">
        <v>146</v>
      </c>
      <c r="F1081" s="16">
        <v>600</v>
      </c>
      <c r="G1081" s="43">
        <f>SUM(G1082,)</f>
        <v>21427.49</v>
      </c>
    </row>
    <row r="1082" spans="1:7" ht="15.75">
      <c r="A1082" s="17" t="s">
        <v>247</v>
      </c>
      <c r="B1082" s="46"/>
      <c r="C1082" s="46" t="s">
        <v>282</v>
      </c>
      <c r="D1082" s="45" t="s">
        <v>256</v>
      </c>
      <c r="E1082" s="5" t="s">
        <v>146</v>
      </c>
      <c r="F1082" s="51">
        <v>610</v>
      </c>
      <c r="G1082" s="43">
        <f>SUM(G1083,)</f>
        <v>21427.49</v>
      </c>
    </row>
    <row r="1083" spans="1:7" ht="47.25">
      <c r="A1083" s="17" t="s">
        <v>248</v>
      </c>
      <c r="B1083" s="46"/>
      <c r="C1083" s="46" t="s">
        <v>282</v>
      </c>
      <c r="D1083" s="45" t="s">
        <v>256</v>
      </c>
      <c r="E1083" s="5" t="s">
        <v>146</v>
      </c>
      <c r="F1083" s="51">
        <v>611</v>
      </c>
      <c r="G1083" s="43">
        <v>21427.49</v>
      </c>
    </row>
    <row r="1084" spans="1:7" ht="15.75">
      <c r="A1084" s="6" t="s">
        <v>110</v>
      </c>
      <c r="B1084" s="45"/>
      <c r="C1084" s="45" t="s">
        <v>282</v>
      </c>
      <c r="D1084" s="45" t="s">
        <v>256</v>
      </c>
      <c r="E1084" s="5" t="s">
        <v>147</v>
      </c>
      <c r="F1084" s="51"/>
      <c r="G1084" s="43">
        <f>SUM(G1085,G1089)</f>
        <v>217.6</v>
      </c>
    </row>
    <row r="1085" spans="1:7" ht="15.75">
      <c r="A1085" s="11" t="s">
        <v>462</v>
      </c>
      <c r="B1085" s="46"/>
      <c r="C1085" s="46" t="s">
        <v>282</v>
      </c>
      <c r="D1085" s="45" t="s">
        <v>256</v>
      </c>
      <c r="E1085" s="5" t="s">
        <v>195</v>
      </c>
      <c r="F1085" s="45"/>
      <c r="G1085" s="43">
        <f>SUM(G1086)</f>
        <v>126.8</v>
      </c>
    </row>
    <row r="1086" spans="1:7" ht="31.5">
      <c r="A1086" s="17" t="s">
        <v>246</v>
      </c>
      <c r="B1086" s="46"/>
      <c r="C1086" s="46" t="s">
        <v>282</v>
      </c>
      <c r="D1086" s="45" t="s">
        <v>256</v>
      </c>
      <c r="E1086" s="5" t="s">
        <v>195</v>
      </c>
      <c r="F1086" s="16">
        <v>600</v>
      </c>
      <c r="G1086" s="43">
        <f>SUM(G1087)</f>
        <v>126.8</v>
      </c>
    </row>
    <row r="1087" spans="1:7" ht="15.75">
      <c r="A1087" s="17" t="s">
        <v>247</v>
      </c>
      <c r="B1087" s="46"/>
      <c r="C1087" s="46" t="s">
        <v>282</v>
      </c>
      <c r="D1087" s="45" t="s">
        <v>256</v>
      </c>
      <c r="E1087" s="5" t="s">
        <v>195</v>
      </c>
      <c r="F1087" s="51">
        <v>610</v>
      </c>
      <c r="G1087" s="43">
        <f>SUM(G1088)</f>
        <v>126.8</v>
      </c>
    </row>
    <row r="1088" spans="1:7" ht="15.75">
      <c r="A1088" s="17" t="s">
        <v>251</v>
      </c>
      <c r="B1088" s="45"/>
      <c r="C1088" s="45" t="s">
        <v>282</v>
      </c>
      <c r="D1088" s="45" t="s">
        <v>256</v>
      </c>
      <c r="E1088" s="5" t="s">
        <v>195</v>
      </c>
      <c r="F1088" s="51">
        <v>612</v>
      </c>
      <c r="G1088" s="43">
        <v>126.8</v>
      </c>
    </row>
    <row r="1089" spans="1:8" ht="31.5">
      <c r="A1089" s="11" t="s">
        <v>18</v>
      </c>
      <c r="B1089" s="46"/>
      <c r="C1089" s="46" t="s">
        <v>282</v>
      </c>
      <c r="D1089" s="45" t="s">
        <v>256</v>
      </c>
      <c r="E1089" s="5" t="s">
        <v>196</v>
      </c>
      <c r="F1089" s="45"/>
      <c r="G1089" s="43">
        <f>SUM(G1090)</f>
        <v>90.8</v>
      </c>
    </row>
    <row r="1090" spans="1:8" ht="31.5">
      <c r="A1090" s="17" t="s">
        <v>246</v>
      </c>
      <c r="B1090" s="46"/>
      <c r="C1090" s="46" t="s">
        <v>282</v>
      </c>
      <c r="D1090" s="45" t="s">
        <v>256</v>
      </c>
      <c r="E1090" s="5" t="s">
        <v>196</v>
      </c>
      <c r="F1090" s="16">
        <v>600</v>
      </c>
      <c r="G1090" s="43">
        <f>SUM(G1091)</f>
        <v>90.8</v>
      </c>
    </row>
    <row r="1091" spans="1:8" ht="15.75">
      <c r="A1091" s="17" t="s">
        <v>247</v>
      </c>
      <c r="B1091" s="46"/>
      <c r="C1091" s="46" t="s">
        <v>282</v>
      </c>
      <c r="D1091" s="45" t="s">
        <v>256</v>
      </c>
      <c r="E1091" s="5" t="s">
        <v>196</v>
      </c>
      <c r="F1091" s="51">
        <v>610</v>
      </c>
      <c r="G1091" s="43">
        <f>SUM(G1092)</f>
        <v>90.8</v>
      </c>
    </row>
    <row r="1092" spans="1:8" ht="15.75">
      <c r="A1092" s="17" t="s">
        <v>251</v>
      </c>
      <c r="B1092" s="45"/>
      <c r="C1092" s="45" t="s">
        <v>282</v>
      </c>
      <c r="D1092" s="45" t="s">
        <v>256</v>
      </c>
      <c r="E1092" s="5" t="s">
        <v>196</v>
      </c>
      <c r="F1092" s="51">
        <v>612</v>
      </c>
      <c r="G1092" s="43">
        <v>90.8</v>
      </c>
    </row>
    <row r="1093" spans="1:8" s="96" customFormat="1" ht="31.5">
      <c r="A1093" s="17" t="s">
        <v>768</v>
      </c>
      <c r="B1093" s="45"/>
      <c r="C1093" s="45" t="s">
        <v>282</v>
      </c>
      <c r="D1093" s="45" t="s">
        <v>256</v>
      </c>
      <c r="E1093" s="95" t="s">
        <v>769</v>
      </c>
      <c r="F1093" s="51"/>
      <c r="G1093" s="43">
        <f>G1095</f>
        <v>1400</v>
      </c>
    </row>
    <row r="1094" spans="1:8" s="96" customFormat="1" ht="15.75">
      <c r="A1094" s="11" t="s">
        <v>462</v>
      </c>
      <c r="B1094" s="45"/>
      <c r="C1094" s="45" t="s">
        <v>282</v>
      </c>
      <c r="D1094" s="45" t="s">
        <v>256</v>
      </c>
      <c r="E1094" s="95" t="s">
        <v>770</v>
      </c>
      <c r="F1094" s="51"/>
      <c r="G1094" s="43">
        <f>SUM(G1095)</f>
        <v>1400</v>
      </c>
    </row>
    <row r="1095" spans="1:8" s="96" customFormat="1" ht="31.5">
      <c r="A1095" s="17" t="s">
        <v>246</v>
      </c>
      <c r="B1095" s="45"/>
      <c r="C1095" s="45" t="s">
        <v>282</v>
      </c>
      <c r="D1095" s="45" t="s">
        <v>256</v>
      </c>
      <c r="E1095" s="95" t="s">
        <v>770</v>
      </c>
      <c r="F1095" s="16">
        <v>600</v>
      </c>
      <c r="G1095" s="43">
        <f>SUM(G1096)</f>
        <v>1400</v>
      </c>
    </row>
    <row r="1096" spans="1:8" s="96" customFormat="1" ht="15.75">
      <c r="A1096" s="17" t="s">
        <v>247</v>
      </c>
      <c r="B1096" s="45"/>
      <c r="C1096" s="45" t="s">
        <v>282</v>
      </c>
      <c r="D1096" s="45" t="s">
        <v>256</v>
      </c>
      <c r="E1096" s="95" t="s">
        <v>770</v>
      </c>
      <c r="F1096" s="51">
        <v>610</v>
      </c>
      <c r="G1096" s="43">
        <f>SUM(G1097)</f>
        <v>1400</v>
      </c>
    </row>
    <row r="1097" spans="1:8" s="96" customFormat="1" ht="15.75">
      <c r="A1097" s="17" t="s">
        <v>251</v>
      </c>
      <c r="B1097" s="45"/>
      <c r="C1097" s="45" t="s">
        <v>282</v>
      </c>
      <c r="D1097" s="45" t="s">
        <v>256</v>
      </c>
      <c r="E1097" s="95" t="s">
        <v>770</v>
      </c>
      <c r="F1097" s="51">
        <v>612</v>
      </c>
      <c r="G1097" s="43">
        <v>1400</v>
      </c>
    </row>
    <row r="1098" spans="1:8" s="96" customFormat="1" ht="31.5">
      <c r="A1098" s="119" t="s">
        <v>532</v>
      </c>
      <c r="B1098" s="45"/>
      <c r="C1098" s="45" t="s">
        <v>282</v>
      </c>
      <c r="D1098" s="45" t="s">
        <v>256</v>
      </c>
      <c r="E1098" s="8" t="s">
        <v>215</v>
      </c>
      <c r="F1098" s="48"/>
      <c r="G1098" s="43">
        <f t="shared" ref="G1098:G1103" si="36">SUM(G1099)</f>
        <v>204</v>
      </c>
      <c r="H1098" s="90"/>
    </row>
    <row r="1099" spans="1:8" s="96" customFormat="1" ht="63">
      <c r="A1099" s="119" t="s">
        <v>533</v>
      </c>
      <c r="B1099" s="45"/>
      <c r="C1099" s="45" t="s">
        <v>282</v>
      </c>
      <c r="D1099" s="45" t="s">
        <v>256</v>
      </c>
      <c r="E1099" s="95" t="s">
        <v>534</v>
      </c>
      <c r="F1099" s="48"/>
      <c r="G1099" s="43">
        <f t="shared" si="36"/>
        <v>204</v>
      </c>
    </row>
    <row r="1100" spans="1:8" s="96" customFormat="1" ht="47.25">
      <c r="A1100" s="119" t="s">
        <v>721</v>
      </c>
      <c r="B1100" s="45"/>
      <c r="C1100" s="45" t="s">
        <v>282</v>
      </c>
      <c r="D1100" s="45" t="s">
        <v>256</v>
      </c>
      <c r="E1100" s="95" t="s">
        <v>722</v>
      </c>
      <c r="F1100" s="48"/>
      <c r="G1100" s="43">
        <f>SUM(G1101,G1105)</f>
        <v>204</v>
      </c>
    </row>
    <row r="1101" spans="1:8" s="96" customFormat="1" ht="47.25">
      <c r="A1101" s="6" t="s">
        <v>828</v>
      </c>
      <c r="B1101" s="45"/>
      <c r="C1101" s="45" t="s">
        <v>282</v>
      </c>
      <c r="D1101" s="45" t="s">
        <v>256</v>
      </c>
      <c r="E1101" s="95" t="s">
        <v>829</v>
      </c>
      <c r="F1101" s="51"/>
      <c r="G1101" s="43">
        <f>SUM(G1102)</f>
        <v>151</v>
      </c>
    </row>
    <row r="1102" spans="1:8" s="96" customFormat="1" ht="31.5">
      <c r="A1102" s="125" t="s">
        <v>246</v>
      </c>
      <c r="B1102" s="45"/>
      <c r="C1102" s="45" t="s">
        <v>282</v>
      </c>
      <c r="D1102" s="45" t="s">
        <v>256</v>
      </c>
      <c r="E1102" s="95" t="s">
        <v>829</v>
      </c>
      <c r="F1102" s="54">
        <v>600</v>
      </c>
      <c r="G1102" s="43">
        <f t="shared" si="36"/>
        <v>151</v>
      </c>
    </row>
    <row r="1103" spans="1:8" s="96" customFormat="1" ht="15.75">
      <c r="A1103" s="125" t="s">
        <v>247</v>
      </c>
      <c r="B1103" s="45"/>
      <c r="C1103" s="45" t="s">
        <v>282</v>
      </c>
      <c r="D1103" s="45" t="s">
        <v>256</v>
      </c>
      <c r="E1103" s="95" t="s">
        <v>829</v>
      </c>
      <c r="F1103" s="51">
        <v>610</v>
      </c>
      <c r="G1103" s="43">
        <f t="shared" si="36"/>
        <v>151</v>
      </c>
    </row>
    <row r="1104" spans="1:8" s="96" customFormat="1" ht="15.75">
      <c r="A1104" s="125" t="s">
        <v>251</v>
      </c>
      <c r="B1104" s="45"/>
      <c r="C1104" s="45" t="s">
        <v>282</v>
      </c>
      <c r="D1104" s="45" t="s">
        <v>256</v>
      </c>
      <c r="E1104" s="95" t="s">
        <v>829</v>
      </c>
      <c r="F1104" s="54">
        <v>612</v>
      </c>
      <c r="G1104" s="43">
        <v>151</v>
      </c>
    </row>
    <row r="1105" spans="1:7" s="96" customFormat="1" ht="63">
      <c r="A1105" s="6" t="s">
        <v>830</v>
      </c>
      <c r="B1105" s="45"/>
      <c r="C1105" s="45" t="s">
        <v>282</v>
      </c>
      <c r="D1105" s="45" t="s">
        <v>256</v>
      </c>
      <c r="E1105" s="95" t="s">
        <v>831</v>
      </c>
      <c r="F1105" s="51"/>
      <c r="G1105" s="43">
        <f t="shared" ref="G1105:G1107" si="37">SUM(G1106)</f>
        <v>53</v>
      </c>
    </row>
    <row r="1106" spans="1:7" s="96" customFormat="1" ht="31.5">
      <c r="A1106" s="125" t="s">
        <v>246</v>
      </c>
      <c r="B1106" s="45"/>
      <c r="C1106" s="45" t="s">
        <v>282</v>
      </c>
      <c r="D1106" s="45" t="s">
        <v>256</v>
      </c>
      <c r="E1106" s="95" t="s">
        <v>831</v>
      </c>
      <c r="F1106" s="54">
        <v>600</v>
      </c>
      <c r="G1106" s="43">
        <f t="shared" si="37"/>
        <v>53</v>
      </c>
    </row>
    <row r="1107" spans="1:7" s="96" customFormat="1" ht="15.75">
      <c r="A1107" s="125" t="s">
        <v>247</v>
      </c>
      <c r="B1107" s="45"/>
      <c r="C1107" s="45" t="s">
        <v>282</v>
      </c>
      <c r="D1107" s="45" t="s">
        <v>256</v>
      </c>
      <c r="E1107" s="95" t="s">
        <v>831</v>
      </c>
      <c r="F1107" s="51">
        <v>610</v>
      </c>
      <c r="G1107" s="43">
        <f t="shared" si="37"/>
        <v>53</v>
      </c>
    </row>
    <row r="1108" spans="1:7" s="96" customFormat="1" ht="15.75">
      <c r="A1108" s="125" t="s">
        <v>251</v>
      </c>
      <c r="B1108" s="45"/>
      <c r="C1108" s="45" t="s">
        <v>282</v>
      </c>
      <c r="D1108" s="45" t="s">
        <v>256</v>
      </c>
      <c r="E1108" s="95" t="s">
        <v>831</v>
      </c>
      <c r="F1108" s="54">
        <v>612</v>
      </c>
      <c r="G1108" s="43">
        <v>53</v>
      </c>
    </row>
    <row r="1109" spans="1:7" ht="15.75">
      <c r="A1109" s="14" t="s">
        <v>316</v>
      </c>
      <c r="B1109" s="45"/>
      <c r="C1109" s="45" t="s">
        <v>282</v>
      </c>
      <c r="D1109" s="45" t="s">
        <v>264</v>
      </c>
      <c r="E1109" s="7"/>
      <c r="F1109" s="48"/>
      <c r="G1109" s="43">
        <f>SUM(G1110,G1116,G1137)</f>
        <v>47703.05</v>
      </c>
    </row>
    <row r="1110" spans="1:7" s="96" customFormat="1" ht="47.25">
      <c r="A1110" s="6" t="s">
        <v>597</v>
      </c>
      <c r="B1110" s="45"/>
      <c r="C1110" s="45" t="s">
        <v>282</v>
      </c>
      <c r="D1110" s="45" t="s">
        <v>264</v>
      </c>
      <c r="E1110" s="8" t="s">
        <v>42</v>
      </c>
      <c r="F1110" s="46"/>
      <c r="G1110" s="43">
        <f>SUM(G1111)</f>
        <v>10</v>
      </c>
    </row>
    <row r="1111" spans="1:7" s="96" customFormat="1" ht="31.5">
      <c r="A1111" s="6" t="s">
        <v>613</v>
      </c>
      <c r="B1111" s="41"/>
      <c r="C1111" s="45" t="s">
        <v>282</v>
      </c>
      <c r="D1111" s="45" t="s">
        <v>264</v>
      </c>
      <c r="E1111" s="95" t="s">
        <v>44</v>
      </c>
      <c r="F1111" s="50"/>
      <c r="G1111" s="43">
        <f>SUM(G1112)</f>
        <v>10</v>
      </c>
    </row>
    <row r="1112" spans="1:7" s="96" customFormat="1" ht="31.5">
      <c r="A1112" s="12" t="s">
        <v>614</v>
      </c>
      <c r="B1112" s="45"/>
      <c r="C1112" s="45" t="s">
        <v>282</v>
      </c>
      <c r="D1112" s="45" t="s">
        <v>264</v>
      </c>
      <c r="E1112" s="95" t="s">
        <v>615</v>
      </c>
      <c r="F1112" s="50"/>
      <c r="G1112" s="43">
        <f>SUM(G1113)</f>
        <v>10</v>
      </c>
    </row>
    <row r="1113" spans="1:7" s="96" customFormat="1" ht="31.5">
      <c r="A1113" s="6" t="s">
        <v>616</v>
      </c>
      <c r="B1113" s="45"/>
      <c r="C1113" s="45" t="s">
        <v>282</v>
      </c>
      <c r="D1113" s="45" t="s">
        <v>264</v>
      </c>
      <c r="E1113" s="95" t="s">
        <v>617</v>
      </c>
      <c r="F1113" s="7"/>
      <c r="G1113" s="43">
        <f>SUM(G1114)</f>
        <v>10</v>
      </c>
    </row>
    <row r="1114" spans="1:7" s="96" customFormat="1" ht="31.5">
      <c r="A1114" s="103" t="s">
        <v>341</v>
      </c>
      <c r="B1114" s="45"/>
      <c r="C1114" s="45" t="s">
        <v>282</v>
      </c>
      <c r="D1114" s="45" t="s">
        <v>264</v>
      </c>
      <c r="E1114" s="95" t="s">
        <v>617</v>
      </c>
      <c r="F1114" s="48">
        <v>200</v>
      </c>
      <c r="G1114" s="43">
        <f>SUM(G1115)</f>
        <v>10</v>
      </c>
    </row>
    <row r="1115" spans="1:7" s="96" customFormat="1" ht="31.5">
      <c r="A1115" s="103" t="s">
        <v>238</v>
      </c>
      <c r="B1115" s="45"/>
      <c r="C1115" s="45" t="s">
        <v>282</v>
      </c>
      <c r="D1115" s="45" t="s">
        <v>264</v>
      </c>
      <c r="E1115" s="95" t="s">
        <v>617</v>
      </c>
      <c r="F1115" s="48">
        <v>240</v>
      </c>
      <c r="G1115" s="43">
        <v>10</v>
      </c>
    </row>
    <row r="1116" spans="1:7" s="96" customFormat="1" ht="31.5">
      <c r="A1116" s="6" t="s">
        <v>349</v>
      </c>
      <c r="B1116" s="45"/>
      <c r="C1116" s="45" t="s">
        <v>282</v>
      </c>
      <c r="D1116" s="45" t="s">
        <v>264</v>
      </c>
      <c r="E1116" s="8" t="s">
        <v>52</v>
      </c>
      <c r="F1116" s="51"/>
      <c r="G1116" s="43">
        <f>SUM(G1117)</f>
        <v>17816.080000000002</v>
      </c>
    </row>
    <row r="1117" spans="1:7" s="96" customFormat="1" ht="15.75">
      <c r="A1117" s="6" t="s">
        <v>4</v>
      </c>
      <c r="B1117" s="45"/>
      <c r="C1117" s="45" t="s">
        <v>282</v>
      </c>
      <c r="D1117" s="45" t="s">
        <v>264</v>
      </c>
      <c r="E1117" s="95" t="s">
        <v>54</v>
      </c>
      <c r="F1117" s="51"/>
      <c r="G1117" s="43">
        <f>SUM(G1118)</f>
        <v>17816.080000000002</v>
      </c>
    </row>
    <row r="1118" spans="1:7" s="96" customFormat="1" ht="31.5">
      <c r="A1118" s="6" t="s">
        <v>167</v>
      </c>
      <c r="B1118" s="45"/>
      <c r="C1118" s="45" t="s">
        <v>282</v>
      </c>
      <c r="D1118" s="45" t="s">
        <v>264</v>
      </c>
      <c r="E1118" s="95" t="s">
        <v>100</v>
      </c>
      <c r="F1118" s="51"/>
      <c r="G1118" s="43">
        <f>SUM(G1119,G1127)</f>
        <v>17816.080000000002</v>
      </c>
    </row>
    <row r="1119" spans="1:7" s="96" customFormat="1" ht="15.75">
      <c r="A1119" s="6" t="s">
        <v>644</v>
      </c>
      <c r="B1119" s="45"/>
      <c r="C1119" s="45" t="s">
        <v>282</v>
      </c>
      <c r="D1119" s="45" t="s">
        <v>264</v>
      </c>
      <c r="E1119" s="8" t="s">
        <v>645</v>
      </c>
      <c r="F1119" s="51"/>
      <c r="G1119" s="43">
        <f>SUM(G1120,G1122,G1124)</f>
        <v>4836</v>
      </c>
    </row>
    <row r="1120" spans="1:7" s="96" customFormat="1" ht="31.5">
      <c r="A1120" s="103" t="s">
        <v>341</v>
      </c>
      <c r="B1120" s="45"/>
      <c r="C1120" s="45" t="s">
        <v>282</v>
      </c>
      <c r="D1120" s="45" t="s">
        <v>264</v>
      </c>
      <c r="E1120" s="95" t="s">
        <v>645</v>
      </c>
      <c r="F1120" s="45">
        <v>200</v>
      </c>
      <c r="G1120" s="52">
        <f t="shared" ref="G1120:G1122" si="38">SUM(G1121)</f>
        <v>2841.72</v>
      </c>
    </row>
    <row r="1121" spans="1:7" s="96" customFormat="1" ht="31.5">
      <c r="A1121" s="13" t="s">
        <v>238</v>
      </c>
      <c r="B1121" s="45"/>
      <c r="C1121" s="45" t="s">
        <v>282</v>
      </c>
      <c r="D1121" s="45" t="s">
        <v>264</v>
      </c>
      <c r="E1121" s="95" t="s">
        <v>645</v>
      </c>
      <c r="F1121" s="45">
        <v>240</v>
      </c>
      <c r="G1121" s="43">
        <v>2841.72</v>
      </c>
    </row>
    <row r="1122" spans="1:7" s="96" customFormat="1" ht="15.75">
      <c r="A1122" s="12" t="s">
        <v>292</v>
      </c>
      <c r="B1122" s="45"/>
      <c r="C1122" s="45" t="s">
        <v>282</v>
      </c>
      <c r="D1122" s="45" t="s">
        <v>264</v>
      </c>
      <c r="E1122" s="95" t="s">
        <v>645</v>
      </c>
      <c r="F1122" s="48">
        <v>300</v>
      </c>
      <c r="G1122" s="52">
        <f t="shared" si="38"/>
        <v>1076.1400000000001</v>
      </c>
    </row>
    <row r="1123" spans="1:7" s="96" customFormat="1" ht="31.5">
      <c r="A1123" s="12" t="s">
        <v>835</v>
      </c>
      <c r="B1123" s="45"/>
      <c r="C1123" s="45" t="s">
        <v>282</v>
      </c>
      <c r="D1123" s="45" t="s">
        <v>264</v>
      </c>
      <c r="E1123" s="95" t="s">
        <v>645</v>
      </c>
      <c r="F1123" s="48">
        <v>320</v>
      </c>
      <c r="G1123" s="43">
        <v>1076.1400000000001</v>
      </c>
    </row>
    <row r="1124" spans="1:7" s="96" customFormat="1" ht="31.5">
      <c r="A1124" s="128" t="s">
        <v>246</v>
      </c>
      <c r="B1124" s="45"/>
      <c r="C1124" s="45" t="s">
        <v>282</v>
      </c>
      <c r="D1124" s="45" t="s">
        <v>264</v>
      </c>
      <c r="E1124" s="95" t="s">
        <v>645</v>
      </c>
      <c r="F1124" s="48">
        <v>600</v>
      </c>
      <c r="G1124" s="43">
        <f t="shared" ref="G1124:G1125" si="39">SUM(G1125)</f>
        <v>918.14</v>
      </c>
    </row>
    <row r="1125" spans="1:7" s="96" customFormat="1" ht="15.75">
      <c r="A1125" s="128" t="s">
        <v>247</v>
      </c>
      <c r="B1125" s="45"/>
      <c r="C1125" s="45" t="s">
        <v>282</v>
      </c>
      <c r="D1125" s="45" t="s">
        <v>264</v>
      </c>
      <c r="E1125" s="95" t="s">
        <v>645</v>
      </c>
      <c r="F1125" s="48">
        <v>610</v>
      </c>
      <c r="G1125" s="43">
        <f t="shared" si="39"/>
        <v>918.14</v>
      </c>
    </row>
    <row r="1126" spans="1:7" s="96" customFormat="1" ht="15.75">
      <c r="A1126" s="128" t="s">
        <v>251</v>
      </c>
      <c r="B1126" s="45"/>
      <c r="C1126" s="45" t="s">
        <v>282</v>
      </c>
      <c r="D1126" s="45" t="s">
        <v>264</v>
      </c>
      <c r="E1126" s="95" t="s">
        <v>645</v>
      </c>
      <c r="F1126" s="45">
        <v>612</v>
      </c>
      <c r="G1126" s="43">
        <v>918.14</v>
      </c>
    </row>
    <row r="1127" spans="1:7" s="96" customFormat="1" ht="31.5">
      <c r="A1127" s="12" t="s">
        <v>571</v>
      </c>
      <c r="B1127" s="45"/>
      <c r="C1127" s="45" t="s">
        <v>282</v>
      </c>
      <c r="D1127" s="45" t="s">
        <v>264</v>
      </c>
      <c r="E1127" s="8" t="s">
        <v>509</v>
      </c>
      <c r="F1127" s="74"/>
      <c r="G1127" s="43">
        <f>SUM(G1128,G1130,G1132)</f>
        <v>12980.08</v>
      </c>
    </row>
    <row r="1128" spans="1:7" s="96" customFormat="1" ht="31.5">
      <c r="A1128" s="103" t="s">
        <v>341</v>
      </c>
      <c r="B1128" s="45"/>
      <c r="C1128" s="45" t="s">
        <v>282</v>
      </c>
      <c r="D1128" s="45" t="s">
        <v>264</v>
      </c>
      <c r="E1128" s="8" t="s">
        <v>509</v>
      </c>
      <c r="F1128" s="74">
        <v>200</v>
      </c>
      <c r="G1128" s="43">
        <f t="shared" ref="G1128" si="40">SUM(G1129,)</f>
        <v>8824.56</v>
      </c>
    </row>
    <row r="1129" spans="1:7" s="96" customFormat="1" ht="31.5">
      <c r="A1129" s="13" t="s">
        <v>238</v>
      </c>
      <c r="B1129" s="45"/>
      <c r="C1129" s="45" t="s">
        <v>282</v>
      </c>
      <c r="D1129" s="45" t="s">
        <v>264</v>
      </c>
      <c r="E1129" s="8" t="s">
        <v>509</v>
      </c>
      <c r="F1129" s="74">
        <v>240</v>
      </c>
      <c r="G1129" s="43">
        <v>8824.56</v>
      </c>
    </row>
    <row r="1130" spans="1:7" s="96" customFormat="1" ht="15.75">
      <c r="A1130" s="12" t="s">
        <v>292</v>
      </c>
      <c r="B1130" s="45"/>
      <c r="C1130" s="45" t="s">
        <v>282</v>
      </c>
      <c r="D1130" s="45" t="s">
        <v>264</v>
      </c>
      <c r="E1130" s="8" t="s">
        <v>509</v>
      </c>
      <c r="F1130" s="48">
        <v>300</v>
      </c>
      <c r="G1130" s="52">
        <f t="shared" ref="G1130" si="41">SUM(G1131)</f>
        <v>1631.84</v>
      </c>
    </row>
    <row r="1131" spans="1:7" s="96" customFormat="1" ht="31.5">
      <c r="A1131" s="12" t="s">
        <v>835</v>
      </c>
      <c r="B1131" s="45"/>
      <c r="C1131" s="45" t="s">
        <v>282</v>
      </c>
      <c r="D1131" s="45" t="s">
        <v>264</v>
      </c>
      <c r="E1131" s="8" t="s">
        <v>509</v>
      </c>
      <c r="F1131" s="48">
        <v>320</v>
      </c>
      <c r="G1131" s="43">
        <v>1631.84</v>
      </c>
    </row>
    <row r="1132" spans="1:7" s="96" customFormat="1" ht="31.5">
      <c r="A1132" s="128" t="s">
        <v>246</v>
      </c>
      <c r="B1132" s="45"/>
      <c r="C1132" s="45" t="s">
        <v>282</v>
      </c>
      <c r="D1132" s="45" t="s">
        <v>264</v>
      </c>
      <c r="E1132" s="8" t="s">
        <v>509</v>
      </c>
      <c r="F1132" s="48">
        <v>600</v>
      </c>
      <c r="G1132" s="43">
        <f>SUM(G1133,G1135)</f>
        <v>2523.6800000000003</v>
      </c>
    </row>
    <row r="1133" spans="1:7" s="96" customFormat="1" ht="15.75">
      <c r="A1133" s="128" t="s">
        <v>247</v>
      </c>
      <c r="B1133" s="45"/>
      <c r="C1133" s="45" t="s">
        <v>282</v>
      </c>
      <c r="D1133" s="45" t="s">
        <v>264</v>
      </c>
      <c r="E1133" s="8" t="s">
        <v>509</v>
      </c>
      <c r="F1133" s="48">
        <v>610</v>
      </c>
      <c r="G1133" s="43">
        <f t="shared" ref="G1133" si="42">SUM(G1134)</f>
        <v>1212.75</v>
      </c>
    </row>
    <row r="1134" spans="1:7" s="96" customFormat="1" ht="15.75">
      <c r="A1134" s="128" t="s">
        <v>251</v>
      </c>
      <c r="B1134" s="45"/>
      <c r="C1134" s="45" t="s">
        <v>282</v>
      </c>
      <c r="D1134" s="45" t="s">
        <v>264</v>
      </c>
      <c r="E1134" s="8" t="s">
        <v>509</v>
      </c>
      <c r="F1134" s="45">
        <v>612</v>
      </c>
      <c r="G1134" s="43">
        <v>1212.75</v>
      </c>
    </row>
    <row r="1135" spans="1:7" s="96" customFormat="1" ht="15.75">
      <c r="A1135" s="125" t="s">
        <v>313</v>
      </c>
      <c r="B1135" s="45"/>
      <c r="C1135" s="45" t="s">
        <v>282</v>
      </c>
      <c r="D1135" s="45" t="s">
        <v>264</v>
      </c>
      <c r="E1135" s="8" t="s">
        <v>509</v>
      </c>
      <c r="F1135" s="51">
        <v>620</v>
      </c>
      <c r="G1135" s="43">
        <f>SUM(G1136)</f>
        <v>1310.93</v>
      </c>
    </row>
    <row r="1136" spans="1:7" s="96" customFormat="1" ht="15.75">
      <c r="A1136" s="125" t="s">
        <v>315</v>
      </c>
      <c r="B1136" s="45"/>
      <c r="C1136" s="45" t="s">
        <v>282</v>
      </c>
      <c r="D1136" s="45" t="s">
        <v>264</v>
      </c>
      <c r="E1136" s="8" t="s">
        <v>509</v>
      </c>
      <c r="F1136" s="51">
        <v>622</v>
      </c>
      <c r="G1136" s="43">
        <v>1310.93</v>
      </c>
    </row>
    <row r="1137" spans="1:7" ht="31.5">
      <c r="A1137" s="6" t="s">
        <v>350</v>
      </c>
      <c r="B1137" s="45"/>
      <c r="C1137" s="45" t="s">
        <v>282</v>
      </c>
      <c r="D1137" s="45" t="s">
        <v>264</v>
      </c>
      <c r="E1137" s="8" t="s">
        <v>119</v>
      </c>
      <c r="F1137" s="46"/>
      <c r="G1137" s="52">
        <f>SUM(G1138,)</f>
        <v>29876.97</v>
      </c>
    </row>
    <row r="1138" spans="1:7" ht="15.75">
      <c r="A1138" s="6" t="s">
        <v>2</v>
      </c>
      <c r="B1138" s="45"/>
      <c r="C1138" s="45" t="s">
        <v>282</v>
      </c>
      <c r="D1138" s="45" t="s">
        <v>264</v>
      </c>
      <c r="E1138" s="5" t="s">
        <v>150</v>
      </c>
      <c r="F1138" s="46"/>
      <c r="G1138" s="52">
        <f>SUM(G1139,G1147)</f>
        <v>29876.97</v>
      </c>
    </row>
    <row r="1139" spans="1:7" ht="15.75">
      <c r="A1139" s="17" t="s">
        <v>113</v>
      </c>
      <c r="B1139" s="45"/>
      <c r="C1139" s="45" t="s">
        <v>282</v>
      </c>
      <c r="D1139" s="45" t="s">
        <v>264</v>
      </c>
      <c r="E1139" s="5" t="s">
        <v>151</v>
      </c>
      <c r="F1139" s="54"/>
      <c r="G1139" s="43">
        <f>SUM(G1140)</f>
        <v>18083.55</v>
      </c>
    </row>
    <row r="1140" spans="1:7" ht="15.75">
      <c r="A1140" s="6" t="s">
        <v>10</v>
      </c>
      <c r="B1140" s="45"/>
      <c r="C1140" s="45" t="s">
        <v>282</v>
      </c>
      <c r="D1140" s="45" t="s">
        <v>264</v>
      </c>
      <c r="E1140" s="5" t="s">
        <v>152</v>
      </c>
      <c r="F1140" s="7"/>
      <c r="G1140" s="43">
        <f>SUM(G1141,G1143,G1145)</f>
        <v>18083.55</v>
      </c>
    </row>
    <row r="1141" spans="1:7" ht="63">
      <c r="A1141" s="17" t="s">
        <v>234</v>
      </c>
      <c r="B1141" s="45"/>
      <c r="C1141" s="45" t="s">
        <v>282</v>
      </c>
      <c r="D1141" s="45" t="s">
        <v>264</v>
      </c>
      <c r="E1141" s="5" t="s">
        <v>152</v>
      </c>
      <c r="F1141" s="46">
        <v>100</v>
      </c>
      <c r="G1141" s="43">
        <f>SUM(G1142)</f>
        <v>9630.7999999999993</v>
      </c>
    </row>
    <row r="1142" spans="1:7" ht="31.5">
      <c r="A1142" s="3" t="s">
        <v>235</v>
      </c>
      <c r="B1142" s="45"/>
      <c r="C1142" s="45" t="s">
        <v>282</v>
      </c>
      <c r="D1142" s="45" t="s">
        <v>264</v>
      </c>
      <c r="E1142" s="5" t="s">
        <v>152</v>
      </c>
      <c r="F1142" s="46">
        <v>120</v>
      </c>
      <c r="G1142" s="43">
        <v>9630.7999999999993</v>
      </c>
    </row>
    <row r="1143" spans="1:7" ht="31.5">
      <c r="A1143" s="14" t="s">
        <v>341</v>
      </c>
      <c r="B1143" s="45"/>
      <c r="C1143" s="45" t="s">
        <v>282</v>
      </c>
      <c r="D1143" s="45" t="s">
        <v>264</v>
      </c>
      <c r="E1143" s="5" t="s">
        <v>152</v>
      </c>
      <c r="F1143" s="46">
        <v>200</v>
      </c>
      <c r="G1143" s="43">
        <f>SUM(G1144)</f>
        <v>310.60000000000002</v>
      </c>
    </row>
    <row r="1144" spans="1:7" ht="31.5">
      <c r="A1144" s="11" t="s">
        <v>238</v>
      </c>
      <c r="B1144" s="45"/>
      <c r="C1144" s="45" t="s">
        <v>282</v>
      </c>
      <c r="D1144" s="45" t="s">
        <v>264</v>
      </c>
      <c r="E1144" s="5" t="s">
        <v>152</v>
      </c>
      <c r="F1144" s="45">
        <v>240</v>
      </c>
      <c r="G1144" s="43">
        <v>310.60000000000002</v>
      </c>
    </row>
    <row r="1145" spans="1:7" s="96" customFormat="1" ht="15.75">
      <c r="A1145" s="19" t="s">
        <v>239</v>
      </c>
      <c r="B1145" s="45"/>
      <c r="C1145" s="45" t="s">
        <v>282</v>
      </c>
      <c r="D1145" s="45" t="s">
        <v>264</v>
      </c>
      <c r="E1145" s="95" t="s">
        <v>152</v>
      </c>
      <c r="F1145" s="45">
        <v>800</v>
      </c>
      <c r="G1145" s="43">
        <f>SUM(G1146)</f>
        <v>8142.15</v>
      </c>
    </row>
    <row r="1146" spans="1:7" s="96" customFormat="1" ht="15.75">
      <c r="A1146" s="19" t="s">
        <v>240</v>
      </c>
      <c r="B1146" s="45"/>
      <c r="C1146" s="45" t="s">
        <v>282</v>
      </c>
      <c r="D1146" s="45" t="s">
        <v>264</v>
      </c>
      <c r="E1146" s="95" t="s">
        <v>152</v>
      </c>
      <c r="F1146" s="45">
        <v>850</v>
      </c>
      <c r="G1146" s="43">
        <v>8142.15</v>
      </c>
    </row>
    <row r="1147" spans="1:7" ht="31.5">
      <c r="A1147" s="17" t="s">
        <v>114</v>
      </c>
      <c r="B1147" s="45"/>
      <c r="C1147" s="45" t="s">
        <v>282</v>
      </c>
      <c r="D1147" s="45" t="s">
        <v>264</v>
      </c>
      <c r="E1147" s="5" t="s">
        <v>153</v>
      </c>
      <c r="F1147" s="46"/>
      <c r="G1147" s="52">
        <f>SUM(G1148)</f>
        <v>11793.42</v>
      </c>
    </row>
    <row r="1148" spans="1:7" ht="31.5">
      <c r="A1148" s="17" t="s">
        <v>19</v>
      </c>
      <c r="B1148" s="45"/>
      <c r="C1148" s="45" t="s">
        <v>282</v>
      </c>
      <c r="D1148" s="45" t="s">
        <v>264</v>
      </c>
      <c r="E1148" s="5" t="s">
        <v>154</v>
      </c>
      <c r="F1148" s="51"/>
      <c r="G1148" s="43">
        <f>SUM(G1149)</f>
        <v>11793.42</v>
      </c>
    </row>
    <row r="1149" spans="1:7" ht="31.5">
      <c r="A1149" s="3" t="s">
        <v>246</v>
      </c>
      <c r="B1149" s="45"/>
      <c r="C1149" s="45" t="s">
        <v>282</v>
      </c>
      <c r="D1149" s="45" t="s">
        <v>264</v>
      </c>
      <c r="E1149" s="5" t="s">
        <v>154</v>
      </c>
      <c r="F1149" s="51">
        <v>600</v>
      </c>
      <c r="G1149" s="43">
        <f>SUM(G1150)</f>
        <v>11793.42</v>
      </c>
    </row>
    <row r="1150" spans="1:7" ht="15.75">
      <c r="A1150" s="3" t="s">
        <v>247</v>
      </c>
      <c r="B1150" s="45"/>
      <c r="C1150" s="45" t="s">
        <v>282</v>
      </c>
      <c r="D1150" s="45" t="s">
        <v>264</v>
      </c>
      <c r="E1150" s="5" t="s">
        <v>154</v>
      </c>
      <c r="F1150" s="45">
        <v>610</v>
      </c>
      <c r="G1150" s="43">
        <f>SUM(G1151)</f>
        <v>11793.42</v>
      </c>
    </row>
    <row r="1151" spans="1:7" ht="47.25">
      <c r="A1151" s="91" t="s">
        <v>248</v>
      </c>
      <c r="B1151" s="45"/>
      <c r="C1151" s="45" t="s">
        <v>282</v>
      </c>
      <c r="D1151" s="45" t="s">
        <v>264</v>
      </c>
      <c r="E1151" s="5" t="s">
        <v>154</v>
      </c>
      <c r="F1151" s="46">
        <v>611</v>
      </c>
      <c r="G1151" s="43">
        <v>11793.42</v>
      </c>
    </row>
    <row r="1152" spans="1:7" ht="15.75">
      <c r="A1152" s="6" t="s">
        <v>290</v>
      </c>
      <c r="B1152" s="48"/>
      <c r="C1152" s="48">
        <v>10</v>
      </c>
      <c r="D1152" s="55"/>
      <c r="E1152" s="7"/>
      <c r="F1152" s="50"/>
      <c r="G1152" s="43">
        <f>SUM(G1153,G1160)</f>
        <v>42884</v>
      </c>
    </row>
    <row r="1153" spans="1:7" ht="15.75">
      <c r="A1153" s="6" t="s">
        <v>294</v>
      </c>
      <c r="B1153" s="48"/>
      <c r="C1153" s="48">
        <v>10</v>
      </c>
      <c r="D1153" s="64" t="s">
        <v>256</v>
      </c>
      <c r="E1153" s="7"/>
      <c r="F1153" s="50"/>
      <c r="G1153" s="43">
        <f>SUM(G1154,)</f>
        <v>495</v>
      </c>
    </row>
    <row r="1154" spans="1:7" ht="31.5">
      <c r="A1154" s="6" t="s">
        <v>349</v>
      </c>
      <c r="B1154" s="48"/>
      <c r="C1154" s="48">
        <v>10</v>
      </c>
      <c r="D1154" s="64" t="s">
        <v>256</v>
      </c>
      <c r="E1154" s="8" t="s">
        <v>52</v>
      </c>
      <c r="F1154" s="48"/>
      <c r="G1154" s="43">
        <f>SUM(G1155,)</f>
        <v>495</v>
      </c>
    </row>
    <row r="1155" spans="1:7" ht="31.5">
      <c r="A1155" s="6" t="s">
        <v>24</v>
      </c>
      <c r="B1155" s="48"/>
      <c r="C1155" s="48">
        <v>10</v>
      </c>
      <c r="D1155" s="64" t="s">
        <v>256</v>
      </c>
      <c r="E1155" s="5" t="s">
        <v>53</v>
      </c>
      <c r="F1155" s="48"/>
      <c r="G1155" s="43">
        <f>SUM(G1156)</f>
        <v>495</v>
      </c>
    </row>
    <row r="1156" spans="1:7" ht="31.5">
      <c r="A1156" s="6" t="s">
        <v>570</v>
      </c>
      <c r="B1156" s="48"/>
      <c r="C1156" s="48">
        <v>10</v>
      </c>
      <c r="D1156" s="64" t="s">
        <v>256</v>
      </c>
      <c r="E1156" s="5" t="s">
        <v>95</v>
      </c>
      <c r="F1156" s="66"/>
      <c r="G1156" s="43">
        <f>SUM(G1157)</f>
        <v>495</v>
      </c>
    </row>
    <row r="1157" spans="1:7" s="96" customFormat="1" ht="145.5" customHeight="1">
      <c r="A1157" s="103" t="s">
        <v>515</v>
      </c>
      <c r="B1157" s="48"/>
      <c r="C1157" s="48">
        <v>10</v>
      </c>
      <c r="D1157" s="64" t="s">
        <v>256</v>
      </c>
      <c r="E1157" s="95" t="s">
        <v>516</v>
      </c>
      <c r="F1157" s="48"/>
      <c r="G1157" s="43">
        <f>SUM(G1158)</f>
        <v>495</v>
      </c>
    </row>
    <row r="1158" spans="1:7" s="96" customFormat="1" ht="27.75" customHeight="1">
      <c r="A1158" s="12" t="s">
        <v>292</v>
      </c>
      <c r="B1158" s="48"/>
      <c r="C1158" s="48">
        <v>10</v>
      </c>
      <c r="D1158" s="55" t="s">
        <v>256</v>
      </c>
      <c r="E1158" s="95" t="s">
        <v>516</v>
      </c>
      <c r="F1158" s="48">
        <v>300</v>
      </c>
      <c r="G1158" s="43">
        <f>SUM(G1159)</f>
        <v>495</v>
      </c>
    </row>
    <row r="1159" spans="1:7" s="96" customFormat="1" ht="36.75" customHeight="1">
      <c r="A1159" s="12" t="s">
        <v>835</v>
      </c>
      <c r="B1159" s="48"/>
      <c r="C1159" s="48">
        <v>10</v>
      </c>
      <c r="D1159" s="55" t="s">
        <v>256</v>
      </c>
      <c r="E1159" s="95" t="s">
        <v>516</v>
      </c>
      <c r="F1159" s="48">
        <v>320</v>
      </c>
      <c r="G1159" s="43">
        <v>495</v>
      </c>
    </row>
    <row r="1160" spans="1:7" ht="15.75">
      <c r="A1160" s="20" t="s">
        <v>297</v>
      </c>
      <c r="B1160" s="45"/>
      <c r="C1160" s="45">
        <v>10</v>
      </c>
      <c r="D1160" s="62" t="s">
        <v>237</v>
      </c>
      <c r="E1160" s="7"/>
      <c r="F1160" s="50"/>
      <c r="G1160" s="43">
        <f>SUM(G1161)</f>
        <v>42389</v>
      </c>
    </row>
    <row r="1161" spans="1:7" ht="31.5">
      <c r="A1161" s="6" t="s">
        <v>350</v>
      </c>
      <c r="B1161" s="45"/>
      <c r="C1161" s="45">
        <v>10</v>
      </c>
      <c r="D1161" s="62" t="s">
        <v>237</v>
      </c>
      <c r="E1161" s="8" t="s">
        <v>119</v>
      </c>
      <c r="F1161" s="50"/>
      <c r="G1161" s="43">
        <f>SUM(G1162)</f>
        <v>42389</v>
      </c>
    </row>
    <row r="1162" spans="1:7" ht="15.75">
      <c r="A1162" s="6" t="s">
        <v>6</v>
      </c>
      <c r="B1162" s="45"/>
      <c r="C1162" s="45">
        <v>10</v>
      </c>
      <c r="D1162" s="62" t="s">
        <v>237</v>
      </c>
      <c r="E1162" s="5" t="s">
        <v>120</v>
      </c>
      <c r="F1162" s="50"/>
      <c r="G1162" s="43">
        <f>SUM(G1163)</f>
        <v>42389</v>
      </c>
    </row>
    <row r="1163" spans="1:7" ht="78.75">
      <c r="A1163" s="14" t="s">
        <v>197</v>
      </c>
      <c r="B1163" s="45"/>
      <c r="C1163" s="45">
        <v>10</v>
      </c>
      <c r="D1163" s="62" t="s">
        <v>237</v>
      </c>
      <c r="E1163" s="5" t="s">
        <v>122</v>
      </c>
      <c r="F1163" s="50"/>
      <c r="G1163" s="43">
        <f>SUM(G1164)</f>
        <v>42389</v>
      </c>
    </row>
    <row r="1164" spans="1:7" ht="63">
      <c r="A1164" s="6" t="s">
        <v>20</v>
      </c>
      <c r="B1164" s="45"/>
      <c r="C1164" s="45">
        <v>10</v>
      </c>
      <c r="D1164" s="62" t="s">
        <v>237</v>
      </c>
      <c r="E1164" s="5" t="s">
        <v>203</v>
      </c>
      <c r="F1164" s="50"/>
      <c r="G1164" s="43">
        <f>SUM(G1165,G1168)</f>
        <v>42389</v>
      </c>
    </row>
    <row r="1165" spans="1:7" ht="31.5">
      <c r="A1165" s="14" t="s">
        <v>341</v>
      </c>
      <c r="B1165" s="45"/>
      <c r="C1165" s="45">
        <v>10</v>
      </c>
      <c r="D1165" s="50" t="s">
        <v>237</v>
      </c>
      <c r="E1165" s="5" t="s">
        <v>203</v>
      </c>
      <c r="F1165" s="50" t="s">
        <v>295</v>
      </c>
      <c r="G1165" s="43">
        <f>SUM(G1166)</f>
        <v>420</v>
      </c>
    </row>
    <row r="1166" spans="1:7" ht="31.5">
      <c r="A1166" s="15" t="s">
        <v>238</v>
      </c>
      <c r="B1166" s="48"/>
      <c r="C1166" s="48">
        <v>10</v>
      </c>
      <c r="D1166" s="62" t="s">
        <v>237</v>
      </c>
      <c r="E1166" s="5" t="s">
        <v>203</v>
      </c>
      <c r="F1166" s="41">
        <v>240</v>
      </c>
      <c r="G1166" s="43">
        <v>420</v>
      </c>
    </row>
    <row r="1167" spans="1:7" ht="15.75">
      <c r="A1167" s="6" t="s">
        <v>241</v>
      </c>
      <c r="B1167" s="41"/>
      <c r="C1167" s="41">
        <v>10</v>
      </c>
      <c r="D1167" s="62" t="s">
        <v>237</v>
      </c>
      <c r="E1167" s="5" t="s">
        <v>203</v>
      </c>
      <c r="F1167" s="41">
        <v>240</v>
      </c>
      <c r="G1167" s="43">
        <v>420</v>
      </c>
    </row>
    <row r="1168" spans="1:7" ht="15.75">
      <c r="A1168" s="13" t="s">
        <v>292</v>
      </c>
      <c r="B1168" s="41"/>
      <c r="C1168" s="41">
        <v>10</v>
      </c>
      <c r="D1168" s="62" t="s">
        <v>237</v>
      </c>
      <c r="E1168" s="5" t="s">
        <v>203</v>
      </c>
      <c r="F1168" s="45">
        <v>300</v>
      </c>
      <c r="G1168" s="43">
        <f>SUM(G1169)</f>
        <v>41969</v>
      </c>
    </row>
    <row r="1169" spans="1:9" ht="15.75">
      <c r="A1169" s="6" t="s">
        <v>837</v>
      </c>
      <c r="B1169" s="41"/>
      <c r="C1169" s="41">
        <v>10</v>
      </c>
      <c r="D1169" s="62" t="s">
        <v>237</v>
      </c>
      <c r="E1169" s="5" t="s">
        <v>203</v>
      </c>
      <c r="F1169" s="45">
        <v>310</v>
      </c>
      <c r="G1169" s="43">
        <v>41969</v>
      </c>
    </row>
    <row r="1170" spans="1:9" ht="15.75">
      <c r="A1170" s="6" t="s">
        <v>241</v>
      </c>
      <c r="B1170" s="41"/>
      <c r="C1170" s="41">
        <v>10</v>
      </c>
      <c r="D1170" s="62" t="s">
        <v>237</v>
      </c>
      <c r="E1170" s="5" t="s">
        <v>203</v>
      </c>
      <c r="F1170" s="48">
        <v>310</v>
      </c>
      <c r="G1170" s="43">
        <v>41969</v>
      </c>
    </row>
    <row r="1171" spans="1:9" ht="15.75">
      <c r="A1171" s="6"/>
      <c r="B1171" s="41"/>
      <c r="C1171" s="62"/>
      <c r="D1171" s="7"/>
      <c r="E1171" s="48"/>
      <c r="F1171" s="60"/>
      <c r="G1171" s="43"/>
    </row>
    <row r="1172" spans="1:9" ht="31.5">
      <c r="A1172" s="75" t="s">
        <v>467</v>
      </c>
      <c r="B1172" s="38" t="s">
        <v>317</v>
      </c>
      <c r="C1172" s="68"/>
      <c r="D1172" s="68"/>
      <c r="E1172" s="68"/>
      <c r="F1172" s="68"/>
      <c r="G1172" s="40">
        <f>SUM(G1174,G1182,G1274)</f>
        <v>266943.2</v>
      </c>
    </row>
    <row r="1173" spans="1:9" s="96" customFormat="1" ht="15.75">
      <c r="A1173" s="75"/>
      <c r="B1173" s="38"/>
      <c r="C1173" s="68"/>
      <c r="D1173" s="68"/>
      <c r="E1173" s="68"/>
      <c r="F1173" s="68"/>
      <c r="G1173" s="40"/>
    </row>
    <row r="1174" spans="1:9" s="96" customFormat="1" ht="15.75">
      <c r="A1174" s="6" t="s">
        <v>267</v>
      </c>
      <c r="B1174" s="45"/>
      <c r="C1174" s="45" t="s">
        <v>237</v>
      </c>
      <c r="D1174" s="45"/>
      <c r="E1174" s="46"/>
      <c r="F1174" s="46"/>
      <c r="G1174" s="43">
        <f>SUM(G1175)</f>
        <v>30</v>
      </c>
    </row>
    <row r="1175" spans="1:9" s="96" customFormat="1" ht="15.75">
      <c r="A1175" s="103" t="s">
        <v>352</v>
      </c>
      <c r="B1175" s="45"/>
      <c r="C1175" s="45" t="s">
        <v>237</v>
      </c>
      <c r="D1175" s="45">
        <v>10</v>
      </c>
      <c r="E1175" s="95"/>
      <c r="F1175" s="48"/>
      <c r="G1175" s="43">
        <f>SUM(G1176)</f>
        <v>30</v>
      </c>
    </row>
    <row r="1176" spans="1:9" s="96" customFormat="1" ht="31.5">
      <c r="A1176" s="6" t="s">
        <v>532</v>
      </c>
      <c r="B1176" s="45"/>
      <c r="C1176" s="45" t="s">
        <v>237</v>
      </c>
      <c r="D1176" s="45">
        <v>10</v>
      </c>
      <c r="E1176" s="8" t="s">
        <v>215</v>
      </c>
      <c r="F1176" s="48"/>
      <c r="G1176" s="43">
        <f>SUM(G1177,)</f>
        <v>30</v>
      </c>
      <c r="I1176" s="90"/>
    </row>
    <row r="1177" spans="1:9" s="96" customFormat="1" ht="63">
      <c r="A1177" s="6" t="s">
        <v>533</v>
      </c>
      <c r="B1177" s="45"/>
      <c r="C1177" s="45" t="s">
        <v>237</v>
      </c>
      <c r="D1177" s="45">
        <v>10</v>
      </c>
      <c r="E1177" s="95" t="s">
        <v>534</v>
      </c>
      <c r="F1177" s="48"/>
      <c r="G1177" s="43">
        <f>SUM(G1178)</f>
        <v>30</v>
      </c>
    </row>
    <row r="1178" spans="1:9" s="96" customFormat="1" ht="63">
      <c r="A1178" s="1" t="s">
        <v>847</v>
      </c>
      <c r="B1178" s="102"/>
      <c r="C1178" s="45" t="s">
        <v>237</v>
      </c>
      <c r="D1178" s="45">
        <v>10</v>
      </c>
      <c r="E1178" s="95" t="s">
        <v>535</v>
      </c>
      <c r="F1178" s="48"/>
      <c r="G1178" s="43">
        <f>SUM(G1179)</f>
        <v>30</v>
      </c>
    </row>
    <row r="1179" spans="1:9" s="96" customFormat="1" ht="31.5">
      <c r="A1179" s="1" t="s">
        <v>184</v>
      </c>
      <c r="B1179" s="45"/>
      <c r="C1179" s="45" t="s">
        <v>237</v>
      </c>
      <c r="D1179" s="45">
        <v>10</v>
      </c>
      <c r="E1179" s="95" t="s">
        <v>536</v>
      </c>
      <c r="F1179" s="48"/>
      <c r="G1179" s="43">
        <f>SUM(G1180)</f>
        <v>30</v>
      </c>
    </row>
    <row r="1180" spans="1:9" s="96" customFormat="1" ht="31.5">
      <c r="A1180" s="103" t="s">
        <v>341</v>
      </c>
      <c r="B1180" s="45"/>
      <c r="C1180" s="45" t="s">
        <v>237</v>
      </c>
      <c r="D1180" s="45">
        <v>10</v>
      </c>
      <c r="E1180" s="95" t="s">
        <v>536</v>
      </c>
      <c r="F1180" s="48">
        <v>200</v>
      </c>
      <c r="G1180" s="43">
        <f>SUM(G1181)</f>
        <v>30</v>
      </c>
    </row>
    <row r="1181" spans="1:9" s="96" customFormat="1" ht="31.5">
      <c r="A1181" s="103" t="s">
        <v>238</v>
      </c>
      <c r="B1181" s="45"/>
      <c r="C1181" s="45" t="s">
        <v>237</v>
      </c>
      <c r="D1181" s="45">
        <v>10</v>
      </c>
      <c r="E1181" s="95" t="s">
        <v>536</v>
      </c>
      <c r="F1181" s="48">
        <v>240</v>
      </c>
      <c r="G1181" s="107">
        <v>30</v>
      </c>
    </row>
    <row r="1182" spans="1:9" ht="15.75">
      <c r="A1182" s="6" t="s">
        <v>281</v>
      </c>
      <c r="B1182" s="16"/>
      <c r="C1182" s="16" t="s">
        <v>282</v>
      </c>
      <c r="D1182" s="46"/>
      <c r="E1182" s="46"/>
      <c r="F1182" s="46"/>
      <c r="G1182" s="43">
        <f>SUM(G1183,G1225,G1266)</f>
        <v>96046.22</v>
      </c>
    </row>
    <row r="1183" spans="1:9" ht="15.75">
      <c r="A1183" s="17" t="s">
        <v>337</v>
      </c>
      <c r="B1183" s="45"/>
      <c r="C1183" s="45" t="s">
        <v>282</v>
      </c>
      <c r="D1183" s="45" t="s">
        <v>256</v>
      </c>
      <c r="E1183" s="47"/>
      <c r="F1183" s="47"/>
      <c r="G1183" s="43">
        <f>SUM(G1184,G1201,G1208,G1215)</f>
        <v>79401.3</v>
      </c>
    </row>
    <row r="1184" spans="1:9" ht="31.5">
      <c r="A1184" s="6" t="s">
        <v>345</v>
      </c>
      <c r="B1184" s="47"/>
      <c r="C1184" s="47" t="s">
        <v>282</v>
      </c>
      <c r="D1184" s="45" t="s">
        <v>256</v>
      </c>
      <c r="E1184" s="8" t="s">
        <v>35</v>
      </c>
      <c r="F1184" s="45"/>
      <c r="G1184" s="43">
        <f>SUM(G1185,G1195)</f>
        <v>1409.2</v>
      </c>
    </row>
    <row r="1185" spans="1:8" ht="31.5">
      <c r="A1185" s="6" t="s">
        <v>353</v>
      </c>
      <c r="B1185" s="45"/>
      <c r="C1185" s="45" t="s">
        <v>282</v>
      </c>
      <c r="D1185" s="45" t="s">
        <v>256</v>
      </c>
      <c r="E1185" s="5" t="s">
        <v>36</v>
      </c>
      <c r="F1185" s="45"/>
      <c r="G1185" s="43">
        <f>SUM(G1186)</f>
        <v>1246</v>
      </c>
    </row>
    <row r="1186" spans="1:8" ht="63">
      <c r="A1186" s="1" t="s">
        <v>177</v>
      </c>
      <c r="B1186" s="45"/>
      <c r="C1186" s="45" t="s">
        <v>282</v>
      </c>
      <c r="D1186" s="45" t="s">
        <v>256</v>
      </c>
      <c r="E1186" s="5" t="s">
        <v>75</v>
      </c>
      <c r="F1186" s="51"/>
      <c r="G1186" s="43">
        <f>SUM(G1187,G1191,)</f>
        <v>1246</v>
      </c>
      <c r="H1186" s="28"/>
    </row>
    <row r="1187" spans="1:8" s="96" customFormat="1" ht="31.5">
      <c r="A1187" s="1" t="s">
        <v>77</v>
      </c>
      <c r="B1187" s="95"/>
      <c r="C1187" s="45" t="s">
        <v>282</v>
      </c>
      <c r="D1187" s="45" t="s">
        <v>256</v>
      </c>
      <c r="E1187" s="95" t="s">
        <v>81</v>
      </c>
      <c r="F1187" s="51"/>
      <c r="G1187" s="43">
        <f>SUM(G1188,)</f>
        <v>885</v>
      </c>
      <c r="H1187" s="113"/>
    </row>
    <row r="1188" spans="1:8" s="96" customFormat="1" ht="31.5">
      <c r="A1188" s="17" t="s">
        <v>246</v>
      </c>
      <c r="B1188" s="45"/>
      <c r="C1188" s="45" t="s">
        <v>282</v>
      </c>
      <c r="D1188" s="45" t="s">
        <v>256</v>
      </c>
      <c r="E1188" s="95" t="s">
        <v>81</v>
      </c>
      <c r="F1188" s="16">
        <v>600</v>
      </c>
      <c r="G1188" s="43">
        <f>SUM(G1189,)</f>
        <v>885</v>
      </c>
    </row>
    <row r="1189" spans="1:8" s="96" customFormat="1" ht="15.75">
      <c r="A1189" s="17" t="s">
        <v>313</v>
      </c>
      <c r="B1189" s="45"/>
      <c r="C1189" s="45" t="s">
        <v>282</v>
      </c>
      <c r="D1189" s="45" t="s">
        <v>256</v>
      </c>
      <c r="E1189" s="95" t="s">
        <v>81</v>
      </c>
      <c r="F1189" s="51">
        <v>620</v>
      </c>
      <c r="G1189" s="43">
        <f>SUM(G1190)</f>
        <v>885</v>
      </c>
    </row>
    <row r="1190" spans="1:8" s="96" customFormat="1" ht="15.75">
      <c r="A1190" s="17" t="s">
        <v>315</v>
      </c>
      <c r="B1190" s="45"/>
      <c r="C1190" s="45" t="s">
        <v>282</v>
      </c>
      <c r="D1190" s="45" t="s">
        <v>256</v>
      </c>
      <c r="E1190" s="95" t="s">
        <v>81</v>
      </c>
      <c r="F1190" s="51">
        <v>622</v>
      </c>
      <c r="G1190" s="43">
        <v>885</v>
      </c>
      <c r="H1190" s="113"/>
    </row>
    <row r="1191" spans="1:8" ht="15.75">
      <c r="A1191" s="1" t="s">
        <v>391</v>
      </c>
      <c r="B1191" s="45"/>
      <c r="C1191" s="45" t="s">
        <v>282</v>
      </c>
      <c r="D1191" s="45" t="s">
        <v>256</v>
      </c>
      <c r="E1191" s="5" t="s">
        <v>82</v>
      </c>
      <c r="F1191" s="51"/>
      <c r="G1191" s="43">
        <f>SUM(G1192,)</f>
        <v>361</v>
      </c>
      <c r="H1191" s="28"/>
    </row>
    <row r="1192" spans="1:8" ht="31.5">
      <c r="A1192" s="17" t="s">
        <v>246</v>
      </c>
      <c r="B1192" s="45"/>
      <c r="C1192" s="45" t="s">
        <v>282</v>
      </c>
      <c r="D1192" s="45" t="s">
        <v>256</v>
      </c>
      <c r="E1192" s="5" t="s">
        <v>82</v>
      </c>
      <c r="F1192" s="16">
        <v>600</v>
      </c>
      <c r="G1192" s="43">
        <f>SUM(G1193,)</f>
        <v>361</v>
      </c>
    </row>
    <row r="1193" spans="1:8" ht="15.75">
      <c r="A1193" s="17" t="s">
        <v>313</v>
      </c>
      <c r="B1193" s="45"/>
      <c r="C1193" s="45" t="s">
        <v>282</v>
      </c>
      <c r="D1193" s="45" t="s">
        <v>256</v>
      </c>
      <c r="E1193" s="5" t="s">
        <v>82</v>
      </c>
      <c r="F1193" s="51">
        <v>620</v>
      </c>
      <c r="G1193" s="43">
        <f>SUM(G1194)</f>
        <v>361</v>
      </c>
    </row>
    <row r="1194" spans="1:8" ht="15.75">
      <c r="A1194" s="17" t="s">
        <v>315</v>
      </c>
      <c r="B1194" s="45"/>
      <c r="C1194" s="45" t="s">
        <v>282</v>
      </c>
      <c r="D1194" s="45" t="s">
        <v>256</v>
      </c>
      <c r="E1194" s="95" t="s">
        <v>82</v>
      </c>
      <c r="F1194" s="51">
        <v>622</v>
      </c>
      <c r="G1194" s="43">
        <v>361</v>
      </c>
      <c r="H1194" s="28"/>
    </row>
    <row r="1195" spans="1:8" ht="31.5">
      <c r="A1195" s="6" t="s">
        <v>362</v>
      </c>
      <c r="B1195" s="45"/>
      <c r="C1195" s="45" t="s">
        <v>282</v>
      </c>
      <c r="D1195" s="45" t="s">
        <v>256</v>
      </c>
      <c r="E1195" s="8" t="s">
        <v>39</v>
      </c>
      <c r="F1195" s="51"/>
      <c r="G1195" s="43">
        <f>SUM(G1196)</f>
        <v>163.19999999999999</v>
      </c>
    </row>
    <row r="1196" spans="1:8" ht="31.5">
      <c r="A1196" s="17" t="s">
        <v>480</v>
      </c>
      <c r="B1196" s="45"/>
      <c r="C1196" s="45" t="s">
        <v>282</v>
      </c>
      <c r="D1196" s="45" t="s">
        <v>256</v>
      </c>
      <c r="E1196" s="8" t="s">
        <v>481</v>
      </c>
      <c r="F1196" s="51"/>
      <c r="G1196" s="43">
        <f>SUM(G1197)</f>
        <v>163.19999999999999</v>
      </c>
    </row>
    <row r="1197" spans="1:8" ht="31.5">
      <c r="A1197" s="17" t="s">
        <v>482</v>
      </c>
      <c r="B1197" s="8"/>
      <c r="C1197" s="51" t="s">
        <v>282</v>
      </c>
      <c r="D1197" s="45" t="s">
        <v>256</v>
      </c>
      <c r="E1197" s="8" t="s">
        <v>483</v>
      </c>
      <c r="F1197" s="51"/>
      <c r="G1197" s="43">
        <f>SUM(G1198)</f>
        <v>163.19999999999999</v>
      </c>
    </row>
    <row r="1198" spans="1:8" ht="31.5">
      <c r="A1198" s="17" t="s">
        <v>246</v>
      </c>
      <c r="B1198" s="45"/>
      <c r="C1198" s="45" t="s">
        <v>282</v>
      </c>
      <c r="D1198" s="45" t="s">
        <v>256</v>
      </c>
      <c r="E1198" s="8" t="s">
        <v>483</v>
      </c>
      <c r="F1198" s="16">
        <v>600</v>
      </c>
      <c r="G1198" s="43">
        <f>SUM(G1199,)</f>
        <v>163.19999999999999</v>
      </c>
    </row>
    <row r="1199" spans="1:8" ht="15.75">
      <c r="A1199" s="17" t="s">
        <v>313</v>
      </c>
      <c r="B1199" s="45"/>
      <c r="C1199" s="45" t="s">
        <v>282</v>
      </c>
      <c r="D1199" s="45" t="s">
        <v>256</v>
      </c>
      <c r="E1199" s="8" t="s">
        <v>483</v>
      </c>
      <c r="F1199" s="51">
        <v>620</v>
      </c>
      <c r="G1199" s="43">
        <f>SUM(G1200,)</f>
        <v>163.19999999999999</v>
      </c>
    </row>
    <row r="1200" spans="1:8" ht="15.75">
      <c r="A1200" s="17" t="s">
        <v>315</v>
      </c>
      <c r="B1200" s="45"/>
      <c r="C1200" s="45" t="s">
        <v>282</v>
      </c>
      <c r="D1200" s="45" t="s">
        <v>256</v>
      </c>
      <c r="E1200" s="8" t="s">
        <v>483</v>
      </c>
      <c r="F1200" s="51">
        <v>622</v>
      </c>
      <c r="G1200" s="43">
        <v>163.19999999999999</v>
      </c>
      <c r="H1200" s="28"/>
    </row>
    <row r="1201" spans="1:8" s="94" customFormat="1" ht="31.5">
      <c r="A1201" s="6" t="s">
        <v>346</v>
      </c>
      <c r="B1201" s="45"/>
      <c r="C1201" s="45" t="s">
        <v>282</v>
      </c>
      <c r="D1201" s="45" t="s">
        <v>256</v>
      </c>
      <c r="E1201" s="8" t="s">
        <v>41</v>
      </c>
      <c r="F1201" s="46"/>
      <c r="G1201" s="43">
        <f t="shared" ref="G1201" si="43">SUM(G1202,)</f>
        <v>5900</v>
      </c>
    </row>
    <row r="1202" spans="1:8" s="96" customFormat="1" ht="47.25">
      <c r="A1202" s="17" t="s">
        <v>424</v>
      </c>
      <c r="B1202" s="45"/>
      <c r="C1202" s="45" t="s">
        <v>282</v>
      </c>
      <c r="D1202" s="45" t="s">
        <v>256</v>
      </c>
      <c r="E1202" s="95" t="s">
        <v>425</v>
      </c>
      <c r="F1202" s="48"/>
      <c r="G1202" s="43">
        <f t="shared" ref="G1202:G1206" si="44">SUM(G1203,)</f>
        <v>5900</v>
      </c>
    </row>
    <row r="1203" spans="1:8" s="96" customFormat="1" ht="31.5">
      <c r="A1203" s="125" t="s">
        <v>857</v>
      </c>
      <c r="B1203" s="45"/>
      <c r="C1203" s="45" t="s">
        <v>282</v>
      </c>
      <c r="D1203" s="45" t="s">
        <v>256</v>
      </c>
      <c r="E1203" s="95" t="s">
        <v>426</v>
      </c>
      <c r="F1203" s="48"/>
      <c r="G1203" s="43">
        <f t="shared" si="44"/>
        <v>5900</v>
      </c>
    </row>
    <row r="1204" spans="1:8" s="96" customFormat="1" ht="47.25">
      <c r="A1204" s="13" t="s">
        <v>428</v>
      </c>
      <c r="B1204" s="45"/>
      <c r="C1204" s="45" t="s">
        <v>282</v>
      </c>
      <c r="D1204" s="45" t="s">
        <v>256</v>
      </c>
      <c r="E1204" s="8" t="s">
        <v>429</v>
      </c>
      <c r="F1204" s="48"/>
      <c r="G1204" s="43">
        <f t="shared" si="44"/>
        <v>5900</v>
      </c>
    </row>
    <row r="1205" spans="1:8" s="96" customFormat="1" ht="31.5">
      <c r="A1205" s="17" t="s">
        <v>246</v>
      </c>
      <c r="B1205" s="46"/>
      <c r="C1205" s="46" t="s">
        <v>282</v>
      </c>
      <c r="D1205" s="45" t="s">
        <v>256</v>
      </c>
      <c r="E1205" s="8" t="s">
        <v>429</v>
      </c>
      <c r="F1205" s="16">
        <v>600</v>
      </c>
      <c r="G1205" s="43">
        <f t="shared" si="44"/>
        <v>5900</v>
      </c>
    </row>
    <row r="1206" spans="1:8" s="96" customFormat="1" ht="15.75">
      <c r="A1206" s="17" t="s">
        <v>313</v>
      </c>
      <c r="B1206" s="47"/>
      <c r="C1206" s="47" t="s">
        <v>282</v>
      </c>
      <c r="D1206" s="45" t="s">
        <v>256</v>
      </c>
      <c r="E1206" s="8" t="s">
        <v>429</v>
      </c>
      <c r="F1206" s="51">
        <v>620</v>
      </c>
      <c r="G1206" s="43">
        <f t="shared" si="44"/>
        <v>5900</v>
      </c>
    </row>
    <row r="1207" spans="1:8" s="96" customFormat="1" ht="15.75">
      <c r="A1207" s="17" t="s">
        <v>315</v>
      </c>
      <c r="B1207" s="45"/>
      <c r="C1207" s="45" t="s">
        <v>282</v>
      </c>
      <c r="D1207" s="45" t="s">
        <v>256</v>
      </c>
      <c r="E1207" s="8" t="s">
        <v>429</v>
      </c>
      <c r="F1207" s="51">
        <v>622</v>
      </c>
      <c r="G1207" s="43">
        <v>5900</v>
      </c>
    </row>
    <row r="1208" spans="1:8" ht="31.5">
      <c r="A1208" s="6" t="s">
        <v>350</v>
      </c>
      <c r="B1208" s="45"/>
      <c r="C1208" s="45" t="s">
        <v>282</v>
      </c>
      <c r="D1208" s="45" t="s">
        <v>256</v>
      </c>
      <c r="E1208" s="8" t="s">
        <v>119</v>
      </c>
      <c r="F1208" s="48"/>
      <c r="G1208" s="43">
        <f>SUM(G1209)</f>
        <v>71685.100000000006</v>
      </c>
    </row>
    <row r="1209" spans="1:8" ht="31.5">
      <c r="A1209" s="6" t="s">
        <v>8</v>
      </c>
      <c r="B1209" s="45"/>
      <c r="C1209" s="45" t="s">
        <v>282</v>
      </c>
      <c r="D1209" s="45" t="s">
        <v>256</v>
      </c>
      <c r="E1209" s="5" t="s">
        <v>143</v>
      </c>
      <c r="F1209" s="51"/>
      <c r="G1209" s="43">
        <f>SUM(G1210)</f>
        <v>71685.100000000006</v>
      </c>
    </row>
    <row r="1210" spans="1:8" ht="31.5">
      <c r="A1210" s="6" t="s">
        <v>112</v>
      </c>
      <c r="B1210" s="50"/>
      <c r="C1210" s="50" t="s">
        <v>282</v>
      </c>
      <c r="D1210" s="45" t="s">
        <v>256</v>
      </c>
      <c r="E1210" s="5" t="s">
        <v>148</v>
      </c>
      <c r="F1210" s="51"/>
      <c r="G1210" s="43">
        <f>SUM(G1211,)</f>
        <v>71685.100000000006</v>
      </c>
    </row>
    <row r="1211" spans="1:8" ht="31.5">
      <c r="A1211" s="11" t="s">
        <v>18</v>
      </c>
      <c r="B1211" s="46"/>
      <c r="C1211" s="46" t="s">
        <v>282</v>
      </c>
      <c r="D1211" s="45" t="s">
        <v>256</v>
      </c>
      <c r="E1211" s="5" t="s">
        <v>149</v>
      </c>
      <c r="F1211" s="62"/>
      <c r="G1211" s="43">
        <f>SUM(G1212)</f>
        <v>71685.100000000006</v>
      </c>
    </row>
    <row r="1212" spans="1:8" ht="31.5">
      <c r="A1212" s="17" t="s">
        <v>246</v>
      </c>
      <c r="B1212" s="46"/>
      <c r="C1212" s="46" t="s">
        <v>282</v>
      </c>
      <c r="D1212" s="45" t="s">
        <v>256</v>
      </c>
      <c r="E1212" s="5" t="s">
        <v>149</v>
      </c>
      <c r="F1212" s="16">
        <v>600</v>
      </c>
      <c r="G1212" s="43">
        <f>SUM(G1213,)</f>
        <v>71685.100000000006</v>
      </c>
    </row>
    <row r="1213" spans="1:8" ht="15.75">
      <c r="A1213" s="17" t="s">
        <v>313</v>
      </c>
      <c r="B1213" s="47"/>
      <c r="C1213" s="47" t="s">
        <v>282</v>
      </c>
      <c r="D1213" s="45" t="s">
        <v>256</v>
      </c>
      <c r="E1213" s="5" t="s">
        <v>149</v>
      </c>
      <c r="F1213" s="51">
        <v>620</v>
      </c>
      <c r="G1213" s="43">
        <f>SUM(G1214,)</f>
        <v>71685.100000000006</v>
      </c>
    </row>
    <row r="1214" spans="1:8" ht="47.25">
      <c r="A1214" s="17" t="s">
        <v>314</v>
      </c>
      <c r="B1214" s="47"/>
      <c r="C1214" s="47" t="s">
        <v>282</v>
      </c>
      <c r="D1214" s="45" t="s">
        <v>256</v>
      </c>
      <c r="E1214" s="5" t="s">
        <v>149</v>
      </c>
      <c r="F1214" s="51">
        <v>621</v>
      </c>
      <c r="G1214" s="43">
        <v>71685.100000000006</v>
      </c>
    </row>
    <row r="1215" spans="1:8" s="96" customFormat="1" ht="31.5">
      <c r="A1215" s="119" t="s">
        <v>532</v>
      </c>
      <c r="B1215" s="45"/>
      <c r="C1215" s="45" t="s">
        <v>282</v>
      </c>
      <c r="D1215" s="45" t="s">
        <v>256</v>
      </c>
      <c r="E1215" s="8" t="s">
        <v>215</v>
      </c>
      <c r="F1215" s="48"/>
      <c r="G1215" s="43">
        <f t="shared" ref="G1215:G1216" si="45">SUM(G1216)</f>
        <v>407</v>
      </c>
      <c r="H1215" s="90"/>
    </row>
    <row r="1216" spans="1:8" s="96" customFormat="1" ht="63">
      <c r="A1216" s="119" t="s">
        <v>533</v>
      </c>
      <c r="B1216" s="45"/>
      <c r="C1216" s="45" t="s">
        <v>282</v>
      </c>
      <c r="D1216" s="45" t="s">
        <v>256</v>
      </c>
      <c r="E1216" s="95" t="s">
        <v>534</v>
      </c>
      <c r="F1216" s="48"/>
      <c r="G1216" s="43">
        <f t="shared" si="45"/>
        <v>407</v>
      </c>
    </row>
    <row r="1217" spans="1:7" s="96" customFormat="1" ht="47.25">
      <c r="A1217" s="119" t="s">
        <v>721</v>
      </c>
      <c r="B1217" s="45"/>
      <c r="C1217" s="45" t="s">
        <v>282</v>
      </c>
      <c r="D1217" s="45" t="s">
        <v>256</v>
      </c>
      <c r="E1217" s="95" t="s">
        <v>722</v>
      </c>
      <c r="F1217" s="48"/>
      <c r="G1217" s="43">
        <f>SUM(G1218,G1222)</f>
        <v>407</v>
      </c>
    </row>
    <row r="1218" spans="1:7" s="96" customFormat="1" ht="47.25">
      <c r="A1218" s="6" t="s">
        <v>828</v>
      </c>
      <c r="B1218" s="45"/>
      <c r="C1218" s="45" t="s">
        <v>282</v>
      </c>
      <c r="D1218" s="45" t="s">
        <v>256</v>
      </c>
      <c r="E1218" s="95" t="s">
        <v>829</v>
      </c>
      <c r="F1218" s="51"/>
      <c r="G1218" s="43">
        <f>SUM(G1219)</f>
        <v>302</v>
      </c>
    </row>
    <row r="1219" spans="1:7" s="96" customFormat="1" ht="31.5">
      <c r="A1219" s="125" t="s">
        <v>246</v>
      </c>
      <c r="B1219" s="45"/>
      <c r="C1219" s="45" t="s">
        <v>282</v>
      </c>
      <c r="D1219" s="45" t="s">
        <v>256</v>
      </c>
      <c r="E1219" s="95" t="s">
        <v>829</v>
      </c>
      <c r="F1219" s="54">
        <v>600</v>
      </c>
      <c r="G1219" s="43">
        <v>302</v>
      </c>
    </row>
    <row r="1220" spans="1:7" s="96" customFormat="1" ht="31.5">
      <c r="A1220" s="103" t="s">
        <v>341</v>
      </c>
      <c r="B1220" s="47"/>
      <c r="C1220" s="47" t="s">
        <v>282</v>
      </c>
      <c r="D1220" s="45" t="s">
        <v>256</v>
      </c>
      <c r="E1220" s="95" t="s">
        <v>829</v>
      </c>
      <c r="F1220" s="51">
        <v>200</v>
      </c>
      <c r="G1220" s="43">
        <f t="shared" ref="G1220" si="46">SUM(G1221,)</f>
        <v>302</v>
      </c>
    </row>
    <row r="1221" spans="1:7" s="96" customFormat="1" ht="31.5">
      <c r="A1221" s="17" t="s">
        <v>238</v>
      </c>
      <c r="B1221" s="45"/>
      <c r="C1221" s="45" t="s">
        <v>282</v>
      </c>
      <c r="D1221" s="45" t="s">
        <v>256</v>
      </c>
      <c r="E1221" s="95" t="s">
        <v>829</v>
      </c>
      <c r="F1221" s="51">
        <v>240</v>
      </c>
      <c r="G1221" s="43">
        <v>302</v>
      </c>
    </row>
    <row r="1222" spans="1:7" s="96" customFormat="1" ht="63">
      <c r="A1222" s="6" t="s">
        <v>830</v>
      </c>
      <c r="B1222" s="45"/>
      <c r="C1222" s="45" t="s">
        <v>282</v>
      </c>
      <c r="D1222" s="45" t="s">
        <v>256</v>
      </c>
      <c r="E1222" s="95" t="s">
        <v>831</v>
      </c>
      <c r="F1222" s="51"/>
      <c r="G1222" s="43">
        <f>SUM(G1223)</f>
        <v>105</v>
      </c>
    </row>
    <row r="1223" spans="1:7" s="96" customFormat="1" ht="31.5">
      <c r="A1223" s="103" t="s">
        <v>341</v>
      </c>
      <c r="B1223" s="47"/>
      <c r="C1223" s="47" t="s">
        <v>282</v>
      </c>
      <c r="D1223" s="45" t="s">
        <v>256</v>
      </c>
      <c r="E1223" s="95" t="s">
        <v>831</v>
      </c>
      <c r="F1223" s="51">
        <v>200</v>
      </c>
      <c r="G1223" s="43">
        <f t="shared" ref="G1223" si="47">SUM(G1224,)</f>
        <v>105</v>
      </c>
    </row>
    <row r="1224" spans="1:7" s="96" customFormat="1" ht="31.5">
      <c r="A1224" s="17" t="s">
        <v>238</v>
      </c>
      <c r="B1224" s="45"/>
      <c r="C1224" s="45" t="s">
        <v>282</v>
      </c>
      <c r="D1224" s="45" t="s">
        <v>256</v>
      </c>
      <c r="E1224" s="95" t="s">
        <v>831</v>
      </c>
      <c r="F1224" s="51">
        <v>240</v>
      </c>
      <c r="G1224" s="43">
        <v>105</v>
      </c>
    </row>
    <row r="1225" spans="1:7" s="96" customFormat="1" ht="15.75">
      <c r="A1225" s="3" t="s">
        <v>338</v>
      </c>
      <c r="B1225" s="45"/>
      <c r="C1225" s="45" t="s">
        <v>282</v>
      </c>
      <c r="D1225" s="45" t="s">
        <v>282</v>
      </c>
      <c r="E1225" s="46"/>
      <c r="F1225" s="45"/>
      <c r="G1225" s="43">
        <f>SUM(G1226,G1249,)</f>
        <v>14759.3</v>
      </c>
    </row>
    <row r="1226" spans="1:7" s="96" customFormat="1" ht="31.5">
      <c r="A1226" s="6" t="s">
        <v>344</v>
      </c>
      <c r="B1226" s="45"/>
      <c r="C1226" s="45" t="s">
        <v>282</v>
      </c>
      <c r="D1226" s="45" t="s">
        <v>282</v>
      </c>
      <c r="E1226" s="8" t="s">
        <v>29</v>
      </c>
      <c r="F1226" s="48"/>
      <c r="G1226" s="52">
        <f>SUM(G1227)</f>
        <v>14337</v>
      </c>
    </row>
    <row r="1227" spans="1:7" s="96" customFormat="1" ht="15.75">
      <c r="A1227" s="6" t="s">
        <v>364</v>
      </c>
      <c r="B1227" s="45"/>
      <c r="C1227" s="45" t="s">
        <v>282</v>
      </c>
      <c r="D1227" s="45" t="s">
        <v>282</v>
      </c>
      <c r="E1227" s="95" t="s">
        <v>33</v>
      </c>
      <c r="F1227" s="48"/>
      <c r="G1227" s="52">
        <f>SUM(G1228,G1234,G1239,G1244,)</f>
        <v>14337</v>
      </c>
    </row>
    <row r="1228" spans="1:7" s="96" customFormat="1" ht="47.25">
      <c r="A1228" s="6" t="s">
        <v>548</v>
      </c>
      <c r="B1228" s="95"/>
      <c r="C1228" s="45" t="s">
        <v>282</v>
      </c>
      <c r="D1228" s="45" t="s">
        <v>282</v>
      </c>
      <c r="E1228" s="95" t="s">
        <v>65</v>
      </c>
      <c r="F1228" s="48"/>
      <c r="G1228" s="52">
        <f>SUM(G1229)</f>
        <v>13643</v>
      </c>
    </row>
    <row r="1229" spans="1:7" s="96" customFormat="1" ht="47.25">
      <c r="A1229" s="6" t="s">
        <v>549</v>
      </c>
      <c r="B1229" s="95"/>
      <c r="C1229" s="45" t="s">
        <v>282</v>
      </c>
      <c r="D1229" s="45" t="s">
        <v>282</v>
      </c>
      <c r="E1229" s="95" t="s">
        <v>66</v>
      </c>
      <c r="F1229" s="46"/>
      <c r="G1229" s="43">
        <f>SUM(G1230)</f>
        <v>13643</v>
      </c>
    </row>
    <row r="1230" spans="1:7" s="96" customFormat="1" ht="31.5">
      <c r="A1230" s="1" t="s">
        <v>246</v>
      </c>
      <c r="B1230" s="95"/>
      <c r="C1230" s="45" t="s">
        <v>282</v>
      </c>
      <c r="D1230" s="45" t="s">
        <v>282</v>
      </c>
      <c r="E1230" s="95" t="s">
        <v>66</v>
      </c>
      <c r="F1230" s="45">
        <v>600</v>
      </c>
      <c r="G1230" s="43">
        <f>SUM(G1231)</f>
        <v>13643</v>
      </c>
    </row>
    <row r="1231" spans="1:7" s="96" customFormat="1" ht="15.75">
      <c r="A1231" s="17" t="s">
        <v>247</v>
      </c>
      <c r="B1231" s="95"/>
      <c r="C1231" s="45" t="s">
        <v>282</v>
      </c>
      <c r="D1231" s="45" t="s">
        <v>282</v>
      </c>
      <c r="E1231" s="95" t="s">
        <v>66</v>
      </c>
      <c r="F1231" s="46">
        <v>610</v>
      </c>
      <c r="G1231" s="43">
        <f>SUM(G1232,G1233)</f>
        <v>13643</v>
      </c>
    </row>
    <row r="1232" spans="1:7" s="96" customFormat="1" ht="47.25">
      <c r="A1232" s="3" t="s">
        <v>248</v>
      </c>
      <c r="B1232" s="95"/>
      <c r="C1232" s="45" t="s">
        <v>282</v>
      </c>
      <c r="D1232" s="45" t="s">
        <v>282</v>
      </c>
      <c r="E1232" s="95" t="s">
        <v>66</v>
      </c>
      <c r="F1232" s="46">
        <v>611</v>
      </c>
      <c r="G1232" s="52">
        <v>13563</v>
      </c>
    </row>
    <row r="1233" spans="1:7" s="96" customFormat="1" ht="15.75">
      <c r="A1233" s="133" t="s">
        <v>251</v>
      </c>
      <c r="B1233" s="45"/>
      <c r="C1233" s="45" t="s">
        <v>282</v>
      </c>
      <c r="D1233" s="45" t="s">
        <v>282</v>
      </c>
      <c r="E1233" s="95" t="s">
        <v>66</v>
      </c>
      <c r="F1233" s="46">
        <v>612</v>
      </c>
      <c r="G1233" s="52">
        <v>80</v>
      </c>
    </row>
    <row r="1234" spans="1:7" s="96" customFormat="1" ht="47.25">
      <c r="A1234" s="6" t="s">
        <v>550</v>
      </c>
      <c r="B1234" s="95"/>
      <c r="C1234" s="45" t="s">
        <v>282</v>
      </c>
      <c r="D1234" s="45" t="s">
        <v>282</v>
      </c>
      <c r="E1234" s="95" t="s">
        <v>551</v>
      </c>
      <c r="F1234" s="48"/>
      <c r="G1234" s="52">
        <f>SUM(G1235)</f>
        <v>324</v>
      </c>
    </row>
    <row r="1235" spans="1:7" s="96" customFormat="1" ht="47.25">
      <c r="A1235" s="6" t="s">
        <v>367</v>
      </c>
      <c r="B1235" s="95"/>
      <c r="C1235" s="45" t="s">
        <v>282</v>
      </c>
      <c r="D1235" s="45" t="s">
        <v>282</v>
      </c>
      <c r="E1235" s="95" t="s">
        <v>552</v>
      </c>
      <c r="F1235" s="51"/>
      <c r="G1235" s="43">
        <f>SUM(G1236)</f>
        <v>324</v>
      </c>
    </row>
    <row r="1236" spans="1:7" s="96" customFormat="1" ht="31.5">
      <c r="A1236" s="6" t="s">
        <v>246</v>
      </c>
      <c r="B1236" s="95"/>
      <c r="C1236" s="45" t="s">
        <v>282</v>
      </c>
      <c r="D1236" s="45" t="s">
        <v>282</v>
      </c>
      <c r="E1236" s="95" t="s">
        <v>552</v>
      </c>
      <c r="F1236" s="45">
        <v>600</v>
      </c>
      <c r="G1236" s="43">
        <f>SUM(G1237)</f>
        <v>324</v>
      </c>
    </row>
    <row r="1237" spans="1:7" s="96" customFormat="1" ht="15.75">
      <c r="A1237" s="17" t="s">
        <v>247</v>
      </c>
      <c r="B1237" s="95"/>
      <c r="C1237" s="45" t="s">
        <v>282</v>
      </c>
      <c r="D1237" s="45" t="s">
        <v>282</v>
      </c>
      <c r="E1237" s="95" t="s">
        <v>552</v>
      </c>
      <c r="F1237" s="46">
        <v>610</v>
      </c>
      <c r="G1237" s="43">
        <f>SUM(G1238)</f>
        <v>324</v>
      </c>
    </row>
    <row r="1238" spans="1:7" s="96" customFormat="1" ht="15.75">
      <c r="A1238" s="3" t="s">
        <v>251</v>
      </c>
      <c r="B1238" s="95"/>
      <c r="C1238" s="45" t="s">
        <v>282</v>
      </c>
      <c r="D1238" s="45" t="s">
        <v>282</v>
      </c>
      <c r="E1238" s="95" t="s">
        <v>552</v>
      </c>
      <c r="F1238" s="46">
        <v>612</v>
      </c>
      <c r="G1238" s="52">
        <v>324</v>
      </c>
    </row>
    <row r="1239" spans="1:7" s="96" customFormat="1" ht="47.25">
      <c r="A1239" s="2" t="s">
        <v>553</v>
      </c>
      <c r="B1239" s="95"/>
      <c r="C1239" s="45" t="s">
        <v>282</v>
      </c>
      <c r="D1239" s="45" t="s">
        <v>282</v>
      </c>
      <c r="E1239" s="95" t="s">
        <v>554</v>
      </c>
      <c r="F1239" s="46"/>
      <c r="G1239" s="52">
        <f>SUM(G1240)</f>
        <v>280</v>
      </c>
    </row>
    <row r="1240" spans="1:7" s="96" customFormat="1" ht="31.5">
      <c r="A1240" s="6" t="s">
        <v>366</v>
      </c>
      <c r="B1240" s="95"/>
      <c r="C1240" s="45" t="s">
        <v>282</v>
      </c>
      <c r="D1240" s="45" t="s">
        <v>282</v>
      </c>
      <c r="E1240" s="95" t="s">
        <v>555</v>
      </c>
      <c r="F1240" s="46"/>
      <c r="G1240" s="43">
        <f>SUM(G1241)</f>
        <v>280</v>
      </c>
    </row>
    <row r="1241" spans="1:7" s="96" customFormat="1" ht="31.5">
      <c r="A1241" s="6" t="s">
        <v>246</v>
      </c>
      <c r="B1241" s="95"/>
      <c r="C1241" s="45" t="s">
        <v>282</v>
      </c>
      <c r="D1241" s="45" t="s">
        <v>282</v>
      </c>
      <c r="E1241" s="95" t="s">
        <v>555</v>
      </c>
      <c r="F1241" s="45">
        <v>600</v>
      </c>
      <c r="G1241" s="43">
        <f>SUM(G1242)</f>
        <v>280</v>
      </c>
    </row>
    <row r="1242" spans="1:7" s="96" customFormat="1" ht="15.75">
      <c r="A1242" s="17" t="s">
        <v>247</v>
      </c>
      <c r="B1242" s="95"/>
      <c r="C1242" s="45" t="s">
        <v>282</v>
      </c>
      <c r="D1242" s="45" t="s">
        <v>282</v>
      </c>
      <c r="E1242" s="95" t="s">
        <v>555</v>
      </c>
      <c r="F1242" s="46">
        <v>610</v>
      </c>
      <c r="G1242" s="43">
        <f>SUM(G1243)</f>
        <v>280</v>
      </c>
    </row>
    <row r="1243" spans="1:7" s="96" customFormat="1" ht="15.75">
      <c r="A1243" s="3" t="s">
        <v>251</v>
      </c>
      <c r="B1243" s="95"/>
      <c r="C1243" s="45" t="s">
        <v>282</v>
      </c>
      <c r="D1243" s="45" t="s">
        <v>282</v>
      </c>
      <c r="E1243" s="95" t="s">
        <v>555</v>
      </c>
      <c r="F1243" s="46">
        <v>612</v>
      </c>
      <c r="G1243" s="52">
        <v>280</v>
      </c>
    </row>
    <row r="1244" spans="1:7" s="96" customFormat="1" ht="47.25">
      <c r="A1244" s="3" t="s">
        <v>556</v>
      </c>
      <c r="B1244" s="95"/>
      <c r="C1244" s="45" t="s">
        <v>282</v>
      </c>
      <c r="D1244" s="45" t="s">
        <v>282</v>
      </c>
      <c r="E1244" s="95" t="s">
        <v>557</v>
      </c>
      <c r="F1244" s="46"/>
      <c r="G1244" s="43">
        <f>SUM(G1245)</f>
        <v>90</v>
      </c>
    </row>
    <row r="1245" spans="1:7" s="96" customFormat="1" ht="31.5">
      <c r="A1245" s="6" t="s">
        <v>365</v>
      </c>
      <c r="B1245" s="95"/>
      <c r="C1245" s="45" t="s">
        <v>282</v>
      </c>
      <c r="D1245" s="45" t="s">
        <v>282</v>
      </c>
      <c r="E1245" s="95" t="s">
        <v>558</v>
      </c>
      <c r="F1245" s="46"/>
      <c r="G1245" s="43">
        <f>SUM(G1246)</f>
        <v>90</v>
      </c>
    </row>
    <row r="1246" spans="1:7" s="96" customFormat="1" ht="31.5">
      <c r="A1246" s="6" t="s">
        <v>246</v>
      </c>
      <c r="B1246" s="95"/>
      <c r="C1246" s="45" t="s">
        <v>282</v>
      </c>
      <c r="D1246" s="45" t="s">
        <v>282</v>
      </c>
      <c r="E1246" s="95" t="s">
        <v>558</v>
      </c>
      <c r="F1246" s="45">
        <v>600</v>
      </c>
      <c r="G1246" s="43">
        <f>SUM(G1247)</f>
        <v>90</v>
      </c>
    </row>
    <row r="1247" spans="1:7" s="96" customFormat="1" ht="15.75">
      <c r="A1247" s="17" t="s">
        <v>247</v>
      </c>
      <c r="B1247" s="95"/>
      <c r="C1247" s="45" t="s">
        <v>282</v>
      </c>
      <c r="D1247" s="45" t="s">
        <v>282</v>
      </c>
      <c r="E1247" s="95" t="s">
        <v>558</v>
      </c>
      <c r="F1247" s="46">
        <v>610</v>
      </c>
      <c r="G1247" s="43">
        <f>SUM(G1248)</f>
        <v>90</v>
      </c>
    </row>
    <row r="1248" spans="1:7" s="96" customFormat="1" ht="15.75">
      <c r="A1248" s="3" t="s">
        <v>251</v>
      </c>
      <c r="B1248" s="95"/>
      <c r="C1248" s="45" t="s">
        <v>282</v>
      </c>
      <c r="D1248" s="45" t="s">
        <v>282</v>
      </c>
      <c r="E1248" s="95" t="s">
        <v>558</v>
      </c>
      <c r="F1248" s="46">
        <v>612</v>
      </c>
      <c r="G1248" s="52">
        <v>90</v>
      </c>
    </row>
    <row r="1249" spans="1:7" s="96" customFormat="1" ht="31.5">
      <c r="A1249" s="6" t="s">
        <v>345</v>
      </c>
      <c r="B1249" s="45"/>
      <c r="C1249" s="45" t="s">
        <v>282</v>
      </c>
      <c r="D1249" s="45" t="s">
        <v>282</v>
      </c>
      <c r="E1249" s="8" t="s">
        <v>35</v>
      </c>
      <c r="F1249" s="45"/>
      <c r="G1249" s="43">
        <f>SUM(G1250,G1260)</f>
        <v>422.29999999999995</v>
      </c>
    </row>
    <row r="1250" spans="1:7" s="96" customFormat="1" ht="31.5">
      <c r="A1250" s="6" t="s">
        <v>353</v>
      </c>
      <c r="B1250" s="45"/>
      <c r="C1250" s="45" t="s">
        <v>282</v>
      </c>
      <c r="D1250" s="45" t="s">
        <v>282</v>
      </c>
      <c r="E1250" s="95" t="s">
        <v>36</v>
      </c>
      <c r="F1250" s="45"/>
      <c r="G1250" s="43">
        <f>SUM(G1251,)</f>
        <v>340.7</v>
      </c>
    </row>
    <row r="1251" spans="1:7" s="96" customFormat="1" ht="63">
      <c r="A1251" s="1" t="s">
        <v>177</v>
      </c>
      <c r="B1251" s="45"/>
      <c r="C1251" s="45" t="s">
        <v>282</v>
      </c>
      <c r="D1251" s="45" t="s">
        <v>282</v>
      </c>
      <c r="E1251" s="95" t="s">
        <v>75</v>
      </c>
      <c r="F1251" s="51"/>
      <c r="G1251" s="43">
        <f>SUM(G1252,G1256)</f>
        <v>340.7</v>
      </c>
    </row>
    <row r="1252" spans="1:7" s="96" customFormat="1" ht="31.5">
      <c r="A1252" s="1" t="s">
        <v>77</v>
      </c>
      <c r="B1252" s="45"/>
      <c r="C1252" s="45" t="s">
        <v>282</v>
      </c>
      <c r="D1252" s="45" t="s">
        <v>282</v>
      </c>
      <c r="E1252" s="95" t="s">
        <v>81</v>
      </c>
      <c r="F1252" s="51"/>
      <c r="G1252" s="43">
        <f>SUM(G1253,)</f>
        <v>10.7</v>
      </c>
    </row>
    <row r="1253" spans="1:7" s="96" customFormat="1" ht="31.5">
      <c r="A1253" s="17" t="s">
        <v>246</v>
      </c>
      <c r="B1253" s="45"/>
      <c r="C1253" s="45" t="s">
        <v>282</v>
      </c>
      <c r="D1253" s="45" t="s">
        <v>282</v>
      </c>
      <c r="E1253" s="95" t="s">
        <v>81</v>
      </c>
      <c r="F1253" s="16">
        <v>600</v>
      </c>
      <c r="G1253" s="43">
        <f t="shared" ref="G1253:G1254" si="48">SUM(G1254)</f>
        <v>10.7</v>
      </c>
    </row>
    <row r="1254" spans="1:7" s="96" customFormat="1" ht="15.75">
      <c r="A1254" s="17" t="s">
        <v>247</v>
      </c>
      <c r="B1254" s="45"/>
      <c r="C1254" s="45" t="s">
        <v>282</v>
      </c>
      <c r="D1254" s="45" t="s">
        <v>282</v>
      </c>
      <c r="E1254" s="95" t="s">
        <v>81</v>
      </c>
      <c r="F1254" s="51">
        <v>610</v>
      </c>
      <c r="G1254" s="43">
        <f t="shared" si="48"/>
        <v>10.7</v>
      </c>
    </row>
    <row r="1255" spans="1:7" s="96" customFormat="1" ht="15.75">
      <c r="A1255" s="3" t="s">
        <v>251</v>
      </c>
      <c r="B1255" s="45"/>
      <c r="C1255" s="45" t="s">
        <v>282</v>
      </c>
      <c r="D1255" s="45" t="s">
        <v>282</v>
      </c>
      <c r="E1255" s="95" t="s">
        <v>81</v>
      </c>
      <c r="F1255" s="51">
        <v>612</v>
      </c>
      <c r="G1255" s="43">
        <v>10.7</v>
      </c>
    </row>
    <row r="1256" spans="1:7" s="96" customFormat="1" ht="15.75">
      <c r="A1256" s="1" t="s">
        <v>391</v>
      </c>
      <c r="B1256" s="45"/>
      <c r="C1256" s="45" t="s">
        <v>282</v>
      </c>
      <c r="D1256" s="45" t="s">
        <v>282</v>
      </c>
      <c r="E1256" s="95" t="s">
        <v>82</v>
      </c>
      <c r="F1256" s="51"/>
      <c r="G1256" s="43">
        <f t="shared" ref="G1256:G1258" si="49">SUM(G1257)</f>
        <v>330</v>
      </c>
    </row>
    <row r="1257" spans="1:7" s="96" customFormat="1" ht="31.5">
      <c r="A1257" s="17" t="s">
        <v>246</v>
      </c>
      <c r="B1257" s="45"/>
      <c r="C1257" s="45" t="s">
        <v>282</v>
      </c>
      <c r="D1257" s="45" t="s">
        <v>282</v>
      </c>
      <c r="E1257" s="95" t="s">
        <v>82</v>
      </c>
      <c r="F1257" s="16">
        <v>600</v>
      </c>
      <c r="G1257" s="43">
        <f t="shared" si="49"/>
        <v>330</v>
      </c>
    </row>
    <row r="1258" spans="1:7" s="96" customFormat="1" ht="15.75">
      <c r="A1258" s="17" t="s">
        <v>247</v>
      </c>
      <c r="B1258" s="45"/>
      <c r="C1258" s="45" t="s">
        <v>282</v>
      </c>
      <c r="D1258" s="45" t="s">
        <v>282</v>
      </c>
      <c r="E1258" s="95" t="s">
        <v>82</v>
      </c>
      <c r="F1258" s="51">
        <v>610</v>
      </c>
      <c r="G1258" s="43">
        <f t="shared" si="49"/>
        <v>330</v>
      </c>
    </row>
    <row r="1259" spans="1:7" s="96" customFormat="1" ht="15.75">
      <c r="A1259" s="3" t="s">
        <v>251</v>
      </c>
      <c r="B1259" s="45"/>
      <c r="C1259" s="45" t="s">
        <v>282</v>
      </c>
      <c r="D1259" s="45" t="s">
        <v>282</v>
      </c>
      <c r="E1259" s="95" t="s">
        <v>82</v>
      </c>
      <c r="F1259" s="51">
        <v>612</v>
      </c>
      <c r="G1259" s="43">
        <v>330</v>
      </c>
    </row>
    <row r="1260" spans="1:7" s="96" customFormat="1" ht="31.5">
      <c r="A1260" s="6" t="s">
        <v>362</v>
      </c>
      <c r="B1260" s="45"/>
      <c r="C1260" s="45" t="s">
        <v>282</v>
      </c>
      <c r="D1260" s="45" t="s">
        <v>282</v>
      </c>
      <c r="E1260" s="8" t="s">
        <v>39</v>
      </c>
      <c r="F1260" s="48"/>
      <c r="G1260" s="43">
        <f>SUM(G1261)</f>
        <v>81.599999999999994</v>
      </c>
    </row>
    <row r="1261" spans="1:7" s="96" customFormat="1" ht="31.5">
      <c r="A1261" s="17" t="s">
        <v>480</v>
      </c>
      <c r="B1261" s="45"/>
      <c r="C1261" s="45" t="s">
        <v>282</v>
      </c>
      <c r="D1261" s="45" t="s">
        <v>282</v>
      </c>
      <c r="E1261" s="8" t="s">
        <v>481</v>
      </c>
      <c r="F1261" s="48"/>
      <c r="G1261" s="43">
        <f>SUM(G1262)</f>
        <v>81.599999999999994</v>
      </c>
    </row>
    <row r="1262" spans="1:7" s="96" customFormat="1" ht="31.5">
      <c r="A1262" s="17" t="s">
        <v>482</v>
      </c>
      <c r="B1262" s="8"/>
      <c r="C1262" s="45" t="s">
        <v>282</v>
      </c>
      <c r="D1262" s="45" t="s">
        <v>282</v>
      </c>
      <c r="E1262" s="8" t="s">
        <v>483</v>
      </c>
      <c r="F1262" s="48"/>
      <c r="G1262" s="43">
        <f>SUM(G1263)</f>
        <v>81.599999999999994</v>
      </c>
    </row>
    <row r="1263" spans="1:7" s="96" customFormat="1" ht="31.5">
      <c r="A1263" s="17" t="s">
        <v>246</v>
      </c>
      <c r="B1263" s="45"/>
      <c r="C1263" s="45" t="s">
        <v>282</v>
      </c>
      <c r="D1263" s="45" t="s">
        <v>282</v>
      </c>
      <c r="E1263" s="8" t="s">
        <v>483</v>
      </c>
      <c r="F1263" s="16">
        <v>600</v>
      </c>
      <c r="G1263" s="43">
        <f t="shared" ref="G1263" si="50">SUM(G1264)</f>
        <v>81.599999999999994</v>
      </c>
    </row>
    <row r="1264" spans="1:7" s="96" customFormat="1" ht="15.75">
      <c r="A1264" s="17" t="s">
        <v>247</v>
      </c>
      <c r="B1264" s="45"/>
      <c r="C1264" s="45" t="s">
        <v>282</v>
      </c>
      <c r="D1264" s="45" t="s">
        <v>282</v>
      </c>
      <c r="E1264" s="8" t="s">
        <v>483</v>
      </c>
      <c r="F1264" s="51">
        <v>610</v>
      </c>
      <c r="G1264" s="43">
        <f>SUM(G1265)</f>
        <v>81.599999999999994</v>
      </c>
    </row>
    <row r="1265" spans="1:7" s="96" customFormat="1" ht="15.75">
      <c r="A1265" s="3" t="s">
        <v>251</v>
      </c>
      <c r="B1265" s="45"/>
      <c r="C1265" s="45" t="s">
        <v>282</v>
      </c>
      <c r="D1265" s="45" t="s">
        <v>282</v>
      </c>
      <c r="E1265" s="8" t="s">
        <v>483</v>
      </c>
      <c r="F1265" s="51">
        <v>612</v>
      </c>
      <c r="G1265" s="43">
        <v>81.599999999999994</v>
      </c>
    </row>
    <row r="1266" spans="1:7" s="96" customFormat="1" ht="15.75">
      <c r="A1266" s="103" t="s">
        <v>316</v>
      </c>
      <c r="B1266" s="45"/>
      <c r="C1266" s="45" t="s">
        <v>282</v>
      </c>
      <c r="D1266" s="45" t="s">
        <v>264</v>
      </c>
      <c r="E1266" s="7"/>
      <c r="F1266" s="48"/>
      <c r="G1266" s="43">
        <f t="shared" ref="G1266:G1272" si="51">SUM(G1267)</f>
        <v>1885.62</v>
      </c>
    </row>
    <row r="1267" spans="1:7" s="96" customFormat="1" ht="31.5">
      <c r="A1267" s="6" t="s">
        <v>349</v>
      </c>
      <c r="B1267" s="45"/>
      <c r="C1267" s="45" t="s">
        <v>282</v>
      </c>
      <c r="D1267" s="45" t="s">
        <v>264</v>
      </c>
      <c r="E1267" s="8" t="s">
        <v>52</v>
      </c>
      <c r="F1267" s="51"/>
      <c r="G1267" s="43">
        <f t="shared" si="51"/>
        <v>1885.62</v>
      </c>
    </row>
    <row r="1268" spans="1:7" s="96" customFormat="1" ht="15.75">
      <c r="A1268" s="6" t="s">
        <v>4</v>
      </c>
      <c r="B1268" s="45"/>
      <c r="C1268" s="45" t="s">
        <v>282</v>
      </c>
      <c r="D1268" s="45" t="s">
        <v>264</v>
      </c>
      <c r="E1268" s="95" t="s">
        <v>54</v>
      </c>
      <c r="F1268" s="51"/>
      <c r="G1268" s="43">
        <f t="shared" si="51"/>
        <v>1885.62</v>
      </c>
    </row>
    <row r="1269" spans="1:7" s="96" customFormat="1" ht="31.5">
      <c r="A1269" s="13" t="s">
        <v>572</v>
      </c>
      <c r="B1269" s="45"/>
      <c r="C1269" s="45" t="s">
        <v>282</v>
      </c>
      <c r="D1269" s="45" t="s">
        <v>264</v>
      </c>
      <c r="E1269" s="95" t="s">
        <v>573</v>
      </c>
      <c r="F1269" s="51"/>
      <c r="G1269" s="43">
        <f>SUM(G1270)</f>
        <v>1885.62</v>
      </c>
    </row>
    <row r="1270" spans="1:7" s="96" customFormat="1" ht="31.5">
      <c r="A1270" s="13" t="s">
        <v>510</v>
      </c>
      <c r="B1270" s="45"/>
      <c r="C1270" s="45" t="s">
        <v>282</v>
      </c>
      <c r="D1270" s="45" t="s">
        <v>264</v>
      </c>
      <c r="E1270" s="95" t="s">
        <v>574</v>
      </c>
      <c r="F1270" s="48"/>
      <c r="G1270" s="52">
        <f t="shared" si="51"/>
        <v>1885.62</v>
      </c>
    </row>
    <row r="1271" spans="1:7" s="96" customFormat="1" ht="31.5">
      <c r="A1271" s="13" t="s">
        <v>246</v>
      </c>
      <c r="B1271" s="45"/>
      <c r="C1271" s="45" t="s">
        <v>282</v>
      </c>
      <c r="D1271" s="45" t="s">
        <v>264</v>
      </c>
      <c r="E1271" s="95" t="s">
        <v>574</v>
      </c>
      <c r="F1271" s="48">
        <v>600</v>
      </c>
      <c r="G1271" s="43">
        <f t="shared" si="51"/>
        <v>1885.62</v>
      </c>
    </row>
    <row r="1272" spans="1:7" s="96" customFormat="1" ht="15.75">
      <c r="A1272" s="13" t="s">
        <v>247</v>
      </c>
      <c r="B1272" s="45"/>
      <c r="C1272" s="45" t="s">
        <v>282</v>
      </c>
      <c r="D1272" s="45" t="s">
        <v>264</v>
      </c>
      <c r="E1272" s="95" t="s">
        <v>574</v>
      </c>
      <c r="F1272" s="48">
        <v>610</v>
      </c>
      <c r="G1272" s="43">
        <f t="shared" si="51"/>
        <v>1885.62</v>
      </c>
    </row>
    <row r="1273" spans="1:7" s="96" customFormat="1" ht="15.75">
      <c r="A1273" s="13" t="s">
        <v>251</v>
      </c>
      <c r="B1273" s="45"/>
      <c r="C1273" s="45" t="s">
        <v>282</v>
      </c>
      <c r="D1273" s="45" t="s">
        <v>264</v>
      </c>
      <c r="E1273" s="95" t="s">
        <v>574</v>
      </c>
      <c r="F1273" s="45">
        <v>612</v>
      </c>
      <c r="G1273" s="43">
        <v>1885.62</v>
      </c>
    </row>
    <row r="1274" spans="1:7" ht="15.75">
      <c r="A1274" s="3" t="s">
        <v>339</v>
      </c>
      <c r="B1274" s="41"/>
      <c r="C1274" s="41" t="s">
        <v>286</v>
      </c>
      <c r="D1274" s="48"/>
      <c r="E1274" s="7"/>
      <c r="F1274" s="45"/>
      <c r="G1274" s="43">
        <f>SUM(G1275,G1379)</f>
        <v>170866.98</v>
      </c>
    </row>
    <row r="1275" spans="1:7" ht="15.75">
      <c r="A1275" s="3" t="s">
        <v>287</v>
      </c>
      <c r="B1275" s="45"/>
      <c r="C1275" s="45" t="s">
        <v>286</v>
      </c>
      <c r="D1275" s="45" t="s">
        <v>231</v>
      </c>
      <c r="E1275" s="7"/>
      <c r="F1275" s="46"/>
      <c r="G1275" s="43">
        <f>SUM(G1276,G1300,G1368)</f>
        <v>166362.78</v>
      </c>
    </row>
    <row r="1276" spans="1:7" ht="31.5">
      <c r="A1276" s="6" t="s">
        <v>345</v>
      </c>
      <c r="B1276" s="45"/>
      <c r="C1276" s="45" t="s">
        <v>286</v>
      </c>
      <c r="D1276" s="45" t="s">
        <v>231</v>
      </c>
      <c r="E1276" s="8" t="s">
        <v>35</v>
      </c>
      <c r="F1276" s="45"/>
      <c r="G1276" s="43">
        <f>SUM(G1277,G1292,)</f>
        <v>2581.3999999999996</v>
      </c>
    </row>
    <row r="1277" spans="1:7" ht="31.5">
      <c r="A1277" s="6" t="s">
        <v>353</v>
      </c>
      <c r="B1277" s="45"/>
      <c r="C1277" s="45" t="s">
        <v>286</v>
      </c>
      <c r="D1277" s="45" t="s">
        <v>231</v>
      </c>
      <c r="E1277" s="5" t="s">
        <v>36</v>
      </c>
      <c r="F1277" s="45"/>
      <c r="G1277" s="43">
        <f>SUM(G1278,G1283,)</f>
        <v>863.7</v>
      </c>
    </row>
    <row r="1278" spans="1:7" ht="63">
      <c r="A1278" s="6" t="s">
        <v>559</v>
      </c>
      <c r="B1278" s="45"/>
      <c r="C1278" s="45" t="s">
        <v>286</v>
      </c>
      <c r="D1278" s="45" t="s">
        <v>231</v>
      </c>
      <c r="E1278" s="5" t="s">
        <v>74</v>
      </c>
      <c r="F1278" s="45"/>
      <c r="G1278" s="43">
        <f>SUM(G1279,)</f>
        <v>274.8</v>
      </c>
    </row>
    <row r="1279" spans="1:7" ht="63">
      <c r="A1279" s="2" t="s">
        <v>389</v>
      </c>
      <c r="B1279" s="45"/>
      <c r="C1279" s="45" t="s">
        <v>286</v>
      </c>
      <c r="D1279" s="45" t="s">
        <v>231</v>
      </c>
      <c r="E1279" s="5" t="s">
        <v>79</v>
      </c>
      <c r="F1279" s="45"/>
      <c r="G1279" s="43">
        <f>SUM(G1280)</f>
        <v>274.8</v>
      </c>
    </row>
    <row r="1280" spans="1:7" ht="31.5">
      <c r="A1280" s="17" t="s">
        <v>246</v>
      </c>
      <c r="B1280" s="45"/>
      <c r="C1280" s="45" t="s">
        <v>286</v>
      </c>
      <c r="D1280" s="45" t="s">
        <v>231</v>
      </c>
      <c r="E1280" s="5" t="s">
        <v>79</v>
      </c>
      <c r="F1280" s="16">
        <v>600</v>
      </c>
      <c r="G1280" s="43">
        <f>SUM(G1281,)</f>
        <v>274.8</v>
      </c>
    </row>
    <row r="1281" spans="1:7" ht="15.75">
      <c r="A1281" s="17" t="s">
        <v>247</v>
      </c>
      <c r="B1281" s="45"/>
      <c r="C1281" s="45" t="s">
        <v>286</v>
      </c>
      <c r="D1281" s="45" t="s">
        <v>231</v>
      </c>
      <c r="E1281" s="5" t="s">
        <v>79</v>
      </c>
      <c r="F1281" s="51">
        <v>610</v>
      </c>
      <c r="G1281" s="43">
        <f>SUM(G1282)</f>
        <v>274.8</v>
      </c>
    </row>
    <row r="1282" spans="1:7" ht="15.75">
      <c r="A1282" s="17" t="s">
        <v>251</v>
      </c>
      <c r="B1282" s="45"/>
      <c r="C1282" s="45" t="s">
        <v>286</v>
      </c>
      <c r="D1282" s="45" t="s">
        <v>231</v>
      </c>
      <c r="E1282" s="5" t="s">
        <v>79</v>
      </c>
      <c r="F1282" s="51">
        <v>612</v>
      </c>
      <c r="G1282" s="43">
        <v>274.8</v>
      </c>
    </row>
    <row r="1283" spans="1:7" ht="63">
      <c r="A1283" s="1" t="s">
        <v>177</v>
      </c>
      <c r="B1283" s="45"/>
      <c r="C1283" s="45" t="s">
        <v>286</v>
      </c>
      <c r="D1283" s="45" t="s">
        <v>231</v>
      </c>
      <c r="E1283" s="5" t="s">
        <v>75</v>
      </c>
      <c r="F1283" s="51"/>
      <c r="G1283" s="43">
        <f>SUM(G1284,G1288)</f>
        <v>588.9</v>
      </c>
    </row>
    <row r="1284" spans="1:7" ht="31.5">
      <c r="A1284" s="1" t="s">
        <v>77</v>
      </c>
      <c r="B1284" s="45"/>
      <c r="C1284" s="45" t="s">
        <v>286</v>
      </c>
      <c r="D1284" s="45" t="s">
        <v>231</v>
      </c>
      <c r="E1284" s="5" t="s">
        <v>81</v>
      </c>
      <c r="F1284" s="51"/>
      <c r="G1284" s="43">
        <f>SUM(G1285,)</f>
        <v>151.19999999999999</v>
      </c>
    </row>
    <row r="1285" spans="1:7" ht="31.5">
      <c r="A1285" s="17" t="s">
        <v>246</v>
      </c>
      <c r="B1285" s="45"/>
      <c r="C1285" s="45" t="s">
        <v>286</v>
      </c>
      <c r="D1285" s="45" t="s">
        <v>231</v>
      </c>
      <c r="E1285" s="5" t="s">
        <v>81</v>
      </c>
      <c r="F1285" s="16">
        <v>600</v>
      </c>
      <c r="G1285" s="43">
        <f>SUM(G1286,)</f>
        <v>151.19999999999999</v>
      </c>
    </row>
    <row r="1286" spans="1:7" ht="15.75">
      <c r="A1286" s="17" t="s">
        <v>313</v>
      </c>
      <c r="B1286" s="45"/>
      <c r="C1286" s="45" t="s">
        <v>286</v>
      </c>
      <c r="D1286" s="45" t="s">
        <v>231</v>
      </c>
      <c r="E1286" s="5" t="s">
        <v>81</v>
      </c>
      <c r="F1286" s="51">
        <v>620</v>
      </c>
      <c r="G1286" s="43">
        <f>SUM(G1287)</f>
        <v>151.19999999999999</v>
      </c>
    </row>
    <row r="1287" spans="1:7" ht="15.75">
      <c r="A1287" s="17" t="s">
        <v>315</v>
      </c>
      <c r="B1287" s="45"/>
      <c r="C1287" s="45" t="s">
        <v>286</v>
      </c>
      <c r="D1287" s="45" t="s">
        <v>231</v>
      </c>
      <c r="E1287" s="5" t="s">
        <v>81</v>
      </c>
      <c r="F1287" s="51">
        <v>622</v>
      </c>
      <c r="G1287" s="43">
        <v>151.19999999999999</v>
      </c>
    </row>
    <row r="1288" spans="1:7" ht="15.75">
      <c r="A1288" s="1" t="s">
        <v>391</v>
      </c>
      <c r="B1288" s="45"/>
      <c r="C1288" s="45" t="s">
        <v>286</v>
      </c>
      <c r="D1288" s="45" t="s">
        <v>231</v>
      </c>
      <c r="E1288" s="5" t="s">
        <v>82</v>
      </c>
      <c r="F1288" s="51"/>
      <c r="G1288" s="43">
        <f>SUM(G1289,)</f>
        <v>437.7</v>
      </c>
    </row>
    <row r="1289" spans="1:7" ht="31.5">
      <c r="A1289" s="17" t="s">
        <v>246</v>
      </c>
      <c r="B1289" s="45"/>
      <c r="C1289" s="45" t="s">
        <v>286</v>
      </c>
      <c r="D1289" s="45" t="s">
        <v>231</v>
      </c>
      <c r="E1289" s="5" t="s">
        <v>82</v>
      </c>
      <c r="F1289" s="16">
        <v>600</v>
      </c>
      <c r="G1289" s="43">
        <f>SUM(G1290,)</f>
        <v>437.7</v>
      </c>
    </row>
    <row r="1290" spans="1:7" ht="15.75">
      <c r="A1290" s="17" t="s">
        <v>247</v>
      </c>
      <c r="B1290" s="45"/>
      <c r="C1290" s="45" t="s">
        <v>286</v>
      </c>
      <c r="D1290" s="45" t="s">
        <v>231</v>
      </c>
      <c r="E1290" s="5" t="s">
        <v>82</v>
      </c>
      <c r="F1290" s="51">
        <v>610</v>
      </c>
      <c r="G1290" s="43">
        <f>SUM(G1291)</f>
        <v>437.7</v>
      </c>
    </row>
    <row r="1291" spans="1:7" ht="15.75">
      <c r="A1291" s="17" t="s">
        <v>251</v>
      </c>
      <c r="B1291" s="45"/>
      <c r="C1291" s="45" t="s">
        <v>286</v>
      </c>
      <c r="D1291" s="45" t="s">
        <v>231</v>
      </c>
      <c r="E1291" s="5" t="s">
        <v>82</v>
      </c>
      <c r="F1291" s="51">
        <v>612</v>
      </c>
      <c r="G1291" s="43">
        <v>437.7</v>
      </c>
    </row>
    <row r="1292" spans="1:7" ht="31.5">
      <c r="A1292" s="6" t="s">
        <v>362</v>
      </c>
      <c r="B1292" s="45"/>
      <c r="C1292" s="45" t="s">
        <v>286</v>
      </c>
      <c r="D1292" s="45" t="s">
        <v>231</v>
      </c>
      <c r="E1292" s="8" t="s">
        <v>39</v>
      </c>
      <c r="F1292" s="51"/>
      <c r="G1292" s="43">
        <f>SUM(G1293)</f>
        <v>1717.6999999999998</v>
      </c>
    </row>
    <row r="1293" spans="1:7" ht="31.5">
      <c r="A1293" s="17" t="s">
        <v>480</v>
      </c>
      <c r="B1293" s="45"/>
      <c r="C1293" s="45" t="s">
        <v>286</v>
      </c>
      <c r="D1293" s="45" t="s">
        <v>231</v>
      </c>
      <c r="E1293" s="8" t="s">
        <v>481</v>
      </c>
      <c r="F1293" s="51"/>
      <c r="G1293" s="43">
        <f>SUM(G1294)</f>
        <v>1717.6999999999998</v>
      </c>
    </row>
    <row r="1294" spans="1:7" ht="31.5">
      <c r="A1294" s="17" t="s">
        <v>482</v>
      </c>
      <c r="B1294" s="8"/>
      <c r="C1294" s="45" t="s">
        <v>286</v>
      </c>
      <c r="D1294" s="45" t="s">
        <v>231</v>
      </c>
      <c r="E1294" s="8" t="s">
        <v>483</v>
      </c>
      <c r="F1294" s="51"/>
      <c r="G1294" s="43">
        <f>SUM(G1295)</f>
        <v>1717.6999999999998</v>
      </c>
    </row>
    <row r="1295" spans="1:7" ht="31.5">
      <c r="A1295" s="17" t="s">
        <v>246</v>
      </c>
      <c r="B1295" s="45"/>
      <c r="C1295" s="45" t="s">
        <v>286</v>
      </c>
      <c r="D1295" s="45" t="s">
        <v>231</v>
      </c>
      <c r="E1295" s="8" t="s">
        <v>483</v>
      </c>
      <c r="F1295" s="16">
        <v>600</v>
      </c>
      <c r="G1295" s="43">
        <f>SUM(G1296,G1298)</f>
        <v>1717.6999999999998</v>
      </c>
    </row>
    <row r="1296" spans="1:7" ht="15.75">
      <c r="A1296" s="17" t="s">
        <v>247</v>
      </c>
      <c r="B1296" s="45"/>
      <c r="C1296" s="45" t="s">
        <v>286</v>
      </c>
      <c r="D1296" s="45" t="s">
        <v>231</v>
      </c>
      <c r="E1296" s="8" t="s">
        <v>483</v>
      </c>
      <c r="F1296" s="51">
        <v>610</v>
      </c>
      <c r="G1296" s="43">
        <f>SUM(G1297)</f>
        <v>1114.8</v>
      </c>
    </row>
    <row r="1297" spans="1:7" ht="15.75">
      <c r="A1297" s="17" t="s">
        <v>251</v>
      </c>
      <c r="B1297" s="45"/>
      <c r="C1297" s="45" t="s">
        <v>286</v>
      </c>
      <c r="D1297" s="45" t="s">
        <v>231</v>
      </c>
      <c r="E1297" s="8" t="s">
        <v>483</v>
      </c>
      <c r="F1297" s="51">
        <v>612</v>
      </c>
      <c r="G1297" s="43">
        <v>1114.8</v>
      </c>
    </row>
    <row r="1298" spans="1:7" ht="15.75">
      <c r="A1298" s="17" t="s">
        <v>313</v>
      </c>
      <c r="B1298" s="45"/>
      <c r="C1298" s="45" t="s">
        <v>286</v>
      </c>
      <c r="D1298" s="45" t="s">
        <v>231</v>
      </c>
      <c r="E1298" s="8" t="s">
        <v>483</v>
      </c>
      <c r="F1298" s="48">
        <v>620</v>
      </c>
      <c r="G1298" s="43">
        <f>SUM(G1299)</f>
        <v>602.9</v>
      </c>
    </row>
    <row r="1299" spans="1:7" ht="15.75">
      <c r="A1299" s="17" t="s">
        <v>315</v>
      </c>
      <c r="B1299" s="45"/>
      <c r="C1299" s="45" t="s">
        <v>286</v>
      </c>
      <c r="D1299" s="45" t="s">
        <v>231</v>
      </c>
      <c r="E1299" s="8" t="s">
        <v>483</v>
      </c>
      <c r="F1299" s="48">
        <v>622</v>
      </c>
      <c r="G1299" s="43">
        <v>602.9</v>
      </c>
    </row>
    <row r="1300" spans="1:7" ht="31.5">
      <c r="A1300" s="6" t="s">
        <v>346</v>
      </c>
      <c r="B1300" s="45"/>
      <c r="C1300" s="45" t="s">
        <v>286</v>
      </c>
      <c r="D1300" s="45" t="s">
        <v>231</v>
      </c>
      <c r="E1300" s="8" t="s">
        <v>41</v>
      </c>
      <c r="F1300" s="46"/>
      <c r="G1300" s="43">
        <f>SUM(G1301,G1307,G1317,G1332,G1346,G1354)</f>
        <v>163411.38</v>
      </c>
    </row>
    <row r="1301" spans="1:7" s="96" customFormat="1" ht="31.5">
      <c r="A1301" s="1" t="s">
        <v>412</v>
      </c>
      <c r="B1301" s="45"/>
      <c r="C1301" s="45" t="s">
        <v>286</v>
      </c>
      <c r="D1301" s="45" t="s">
        <v>231</v>
      </c>
      <c r="E1301" s="95" t="s">
        <v>413</v>
      </c>
      <c r="F1301" s="51"/>
      <c r="G1301" s="43">
        <f>SUM(G1302)</f>
        <v>9037.2000000000007</v>
      </c>
    </row>
    <row r="1302" spans="1:7" s="96" customFormat="1" ht="31.5">
      <c r="A1302" s="3" t="s">
        <v>855</v>
      </c>
      <c r="B1302" s="45"/>
      <c r="C1302" s="45" t="s">
        <v>286</v>
      </c>
      <c r="D1302" s="45" t="s">
        <v>231</v>
      </c>
      <c r="E1302" s="8" t="s">
        <v>414</v>
      </c>
      <c r="F1302" s="51"/>
      <c r="G1302" s="43">
        <f>SUM(G1303,)</f>
        <v>9037.2000000000007</v>
      </c>
    </row>
    <row r="1303" spans="1:7" s="96" customFormat="1" ht="31.5">
      <c r="A1303" s="3" t="s">
        <v>415</v>
      </c>
      <c r="B1303" s="45"/>
      <c r="C1303" s="45" t="s">
        <v>286</v>
      </c>
      <c r="D1303" s="45" t="s">
        <v>231</v>
      </c>
      <c r="E1303" s="8" t="s">
        <v>416</v>
      </c>
      <c r="F1303" s="46"/>
      <c r="G1303" s="43">
        <f>SUM(G1304)</f>
        <v>9037.2000000000007</v>
      </c>
    </row>
    <row r="1304" spans="1:7" s="96" customFormat="1" ht="31.5">
      <c r="A1304" s="17" t="s">
        <v>246</v>
      </c>
      <c r="B1304" s="45"/>
      <c r="C1304" s="45" t="s">
        <v>286</v>
      </c>
      <c r="D1304" s="45" t="s">
        <v>231</v>
      </c>
      <c r="E1304" s="8" t="s">
        <v>416</v>
      </c>
      <c r="F1304" s="51">
        <v>600</v>
      </c>
      <c r="G1304" s="43">
        <f>SUM(G1305)</f>
        <v>9037.2000000000007</v>
      </c>
    </row>
    <row r="1305" spans="1:7" s="96" customFormat="1" ht="15.75">
      <c r="A1305" s="17" t="s">
        <v>247</v>
      </c>
      <c r="B1305" s="45"/>
      <c r="C1305" s="45" t="s">
        <v>286</v>
      </c>
      <c r="D1305" s="45" t="s">
        <v>231</v>
      </c>
      <c r="E1305" s="8" t="s">
        <v>416</v>
      </c>
      <c r="F1305" s="51">
        <v>610</v>
      </c>
      <c r="G1305" s="43">
        <f>SUM(G1306)</f>
        <v>9037.2000000000007</v>
      </c>
    </row>
    <row r="1306" spans="1:7" s="96" customFormat="1" ht="47.25">
      <c r="A1306" s="17" t="s">
        <v>248</v>
      </c>
      <c r="B1306" s="45"/>
      <c r="C1306" s="45" t="s">
        <v>286</v>
      </c>
      <c r="D1306" s="45" t="s">
        <v>231</v>
      </c>
      <c r="E1306" s="8" t="s">
        <v>416</v>
      </c>
      <c r="F1306" s="46">
        <v>611</v>
      </c>
      <c r="G1306" s="43">
        <v>9037.2000000000007</v>
      </c>
    </row>
    <row r="1307" spans="1:7" s="96" customFormat="1" ht="31.5">
      <c r="A1307" s="2" t="s">
        <v>417</v>
      </c>
      <c r="B1307" s="45"/>
      <c r="C1307" s="45" t="s">
        <v>286</v>
      </c>
      <c r="D1307" s="45" t="s">
        <v>231</v>
      </c>
      <c r="E1307" s="95" t="s">
        <v>418</v>
      </c>
      <c r="F1307" s="46"/>
      <c r="G1307" s="43">
        <f t="shared" ref="G1307" si="52">SUM(G1308)</f>
        <v>26433.100000000002</v>
      </c>
    </row>
    <row r="1308" spans="1:7" s="96" customFormat="1" ht="31.5">
      <c r="A1308" s="130" t="s">
        <v>856</v>
      </c>
      <c r="B1308" s="45"/>
      <c r="C1308" s="45" t="s">
        <v>286</v>
      </c>
      <c r="D1308" s="45" t="s">
        <v>231</v>
      </c>
      <c r="E1308" s="95" t="s">
        <v>419</v>
      </c>
      <c r="F1308" s="46"/>
      <c r="G1308" s="43">
        <f>SUM(G1309,G1313)</f>
        <v>26433.100000000002</v>
      </c>
    </row>
    <row r="1309" spans="1:7" s="96" customFormat="1" ht="31.5">
      <c r="A1309" s="17" t="s">
        <v>420</v>
      </c>
      <c r="B1309" s="45"/>
      <c r="C1309" s="45" t="s">
        <v>286</v>
      </c>
      <c r="D1309" s="45" t="s">
        <v>231</v>
      </c>
      <c r="E1309" s="8" t="s">
        <v>421</v>
      </c>
      <c r="F1309" s="45"/>
      <c r="G1309" s="43">
        <f>SUM(G1310)</f>
        <v>26290.9</v>
      </c>
    </row>
    <row r="1310" spans="1:7" s="96" customFormat="1" ht="31.5">
      <c r="A1310" s="17" t="s">
        <v>246</v>
      </c>
      <c r="B1310" s="45"/>
      <c r="C1310" s="45" t="s">
        <v>286</v>
      </c>
      <c r="D1310" s="45" t="s">
        <v>231</v>
      </c>
      <c r="E1310" s="8" t="s">
        <v>421</v>
      </c>
      <c r="F1310" s="51">
        <v>600</v>
      </c>
      <c r="G1310" s="43">
        <f>SUM(G1311)</f>
        <v>26290.9</v>
      </c>
    </row>
    <row r="1311" spans="1:7" s="96" customFormat="1" ht="15.75">
      <c r="A1311" s="17" t="s">
        <v>247</v>
      </c>
      <c r="B1311" s="45"/>
      <c r="C1311" s="45" t="s">
        <v>286</v>
      </c>
      <c r="D1311" s="45" t="s">
        <v>231</v>
      </c>
      <c r="E1311" s="8" t="s">
        <v>421</v>
      </c>
      <c r="F1311" s="51">
        <v>610</v>
      </c>
      <c r="G1311" s="43">
        <f>SUM(G1312,)</f>
        <v>26290.9</v>
      </c>
    </row>
    <row r="1312" spans="1:7" s="96" customFormat="1" ht="47.25">
      <c r="A1312" s="17" t="s">
        <v>248</v>
      </c>
      <c r="B1312" s="45"/>
      <c r="C1312" s="45" t="s">
        <v>286</v>
      </c>
      <c r="D1312" s="45" t="s">
        <v>231</v>
      </c>
      <c r="E1312" s="8" t="s">
        <v>421</v>
      </c>
      <c r="F1312" s="46">
        <v>611</v>
      </c>
      <c r="G1312" s="43">
        <v>26290.9</v>
      </c>
    </row>
    <row r="1313" spans="1:7" s="96" customFormat="1" ht="31.5">
      <c r="A1313" s="17" t="s">
        <v>422</v>
      </c>
      <c r="B1313" s="45"/>
      <c r="C1313" s="45" t="s">
        <v>286</v>
      </c>
      <c r="D1313" s="45" t="s">
        <v>231</v>
      </c>
      <c r="E1313" s="8" t="s">
        <v>423</v>
      </c>
      <c r="F1313" s="46"/>
      <c r="G1313" s="43">
        <f>SUM(G1314)</f>
        <v>142.19999999999999</v>
      </c>
    </row>
    <row r="1314" spans="1:7" s="96" customFormat="1" ht="31.5">
      <c r="A1314" s="17" t="s">
        <v>246</v>
      </c>
      <c r="B1314" s="45"/>
      <c r="C1314" s="45" t="s">
        <v>286</v>
      </c>
      <c r="D1314" s="45" t="s">
        <v>231</v>
      </c>
      <c r="E1314" s="8" t="s">
        <v>423</v>
      </c>
      <c r="F1314" s="51">
        <v>600</v>
      </c>
      <c r="G1314" s="43">
        <f>SUM(G1315)</f>
        <v>142.19999999999999</v>
      </c>
    </row>
    <row r="1315" spans="1:7" s="96" customFormat="1" ht="15.75">
      <c r="A1315" s="17" t="s">
        <v>247</v>
      </c>
      <c r="B1315" s="45"/>
      <c r="C1315" s="45" t="s">
        <v>286</v>
      </c>
      <c r="D1315" s="45" t="s">
        <v>231</v>
      </c>
      <c r="E1315" s="8" t="s">
        <v>423</v>
      </c>
      <c r="F1315" s="51">
        <v>610</v>
      </c>
      <c r="G1315" s="43">
        <f>SUM(G1316,)</f>
        <v>142.19999999999999</v>
      </c>
    </row>
    <row r="1316" spans="1:7" s="96" customFormat="1" ht="15.75">
      <c r="A1316" s="17" t="s">
        <v>251</v>
      </c>
      <c r="B1316" s="45"/>
      <c r="C1316" s="45" t="s">
        <v>286</v>
      </c>
      <c r="D1316" s="45" t="s">
        <v>231</v>
      </c>
      <c r="E1316" s="8" t="s">
        <v>423</v>
      </c>
      <c r="F1316" s="46">
        <v>612</v>
      </c>
      <c r="G1316" s="43">
        <v>142.19999999999999</v>
      </c>
    </row>
    <row r="1317" spans="1:7" s="96" customFormat="1" ht="47.25">
      <c r="A1317" s="17" t="s">
        <v>424</v>
      </c>
      <c r="B1317" s="45"/>
      <c r="C1317" s="45" t="s">
        <v>286</v>
      </c>
      <c r="D1317" s="45" t="s">
        <v>231</v>
      </c>
      <c r="E1317" s="95" t="s">
        <v>425</v>
      </c>
      <c r="F1317" s="46"/>
      <c r="G1317" s="43">
        <f t="shared" ref="G1317" si="53">SUM(G1318)</f>
        <v>58197.55</v>
      </c>
    </row>
    <row r="1318" spans="1:7" s="96" customFormat="1" ht="31.5">
      <c r="A1318" s="125" t="s">
        <v>857</v>
      </c>
      <c r="B1318" s="45"/>
      <c r="C1318" s="45" t="s">
        <v>286</v>
      </c>
      <c r="D1318" s="45" t="s">
        <v>231</v>
      </c>
      <c r="E1318" s="95" t="s">
        <v>426</v>
      </c>
      <c r="F1318" s="46"/>
      <c r="G1318" s="43">
        <f>SUM(G1319,G1324)</f>
        <v>58197.55</v>
      </c>
    </row>
    <row r="1319" spans="1:7" s="96" customFormat="1" ht="47.25">
      <c r="A1319" s="17" t="s">
        <v>860</v>
      </c>
      <c r="B1319" s="45"/>
      <c r="C1319" s="45" t="s">
        <v>286</v>
      </c>
      <c r="D1319" s="45" t="s">
        <v>231</v>
      </c>
      <c r="E1319" s="8" t="s">
        <v>427</v>
      </c>
      <c r="F1319" s="46"/>
      <c r="G1319" s="43">
        <f>SUM(G1320)</f>
        <v>32484.55</v>
      </c>
    </row>
    <row r="1320" spans="1:7" s="96" customFormat="1" ht="31.5">
      <c r="A1320" s="3" t="s">
        <v>246</v>
      </c>
      <c r="B1320" s="45"/>
      <c r="C1320" s="45" t="s">
        <v>286</v>
      </c>
      <c r="D1320" s="45" t="s">
        <v>231</v>
      </c>
      <c r="E1320" s="8" t="s">
        <v>427</v>
      </c>
      <c r="F1320" s="48">
        <v>600</v>
      </c>
      <c r="G1320" s="43">
        <f>SUM(G1321)</f>
        <v>32484.55</v>
      </c>
    </row>
    <row r="1321" spans="1:7" s="96" customFormat="1" ht="15.75">
      <c r="A1321" s="3" t="s">
        <v>313</v>
      </c>
      <c r="B1321" s="45"/>
      <c r="C1321" s="45" t="s">
        <v>286</v>
      </c>
      <c r="D1321" s="45" t="s">
        <v>231</v>
      </c>
      <c r="E1321" s="8" t="s">
        <v>427</v>
      </c>
      <c r="F1321" s="48">
        <v>620</v>
      </c>
      <c r="G1321" s="43">
        <f>SUM(G1322,G1323)</f>
        <v>32484.55</v>
      </c>
    </row>
    <row r="1322" spans="1:7" s="96" customFormat="1" ht="47.25">
      <c r="A1322" s="3" t="s">
        <v>314</v>
      </c>
      <c r="B1322" s="45"/>
      <c r="C1322" s="45" t="s">
        <v>286</v>
      </c>
      <c r="D1322" s="45" t="s">
        <v>231</v>
      </c>
      <c r="E1322" s="8" t="s">
        <v>427</v>
      </c>
      <c r="F1322" s="48">
        <v>621</v>
      </c>
      <c r="G1322" s="43">
        <v>32442.5</v>
      </c>
    </row>
    <row r="1323" spans="1:7" s="96" customFormat="1" ht="15.75">
      <c r="A1323" s="125" t="s">
        <v>315</v>
      </c>
      <c r="B1323" s="45"/>
      <c r="C1323" s="45" t="s">
        <v>286</v>
      </c>
      <c r="D1323" s="45" t="s">
        <v>231</v>
      </c>
      <c r="E1323" s="8" t="s">
        <v>427</v>
      </c>
      <c r="F1323" s="51">
        <v>622</v>
      </c>
      <c r="G1323" s="52">
        <v>42.05</v>
      </c>
    </row>
    <row r="1324" spans="1:7" s="96" customFormat="1" ht="47.25">
      <c r="A1324" s="13" t="s">
        <v>428</v>
      </c>
      <c r="B1324" s="45"/>
      <c r="C1324" s="45" t="s">
        <v>286</v>
      </c>
      <c r="D1324" s="45" t="s">
        <v>231</v>
      </c>
      <c r="E1324" s="8" t="s">
        <v>429</v>
      </c>
      <c r="F1324" s="45"/>
      <c r="G1324" s="43">
        <f>SUM(G1325,G1327)</f>
        <v>25713</v>
      </c>
    </row>
    <row r="1325" spans="1:7" s="96" customFormat="1" ht="31.5">
      <c r="A1325" s="14" t="s">
        <v>341</v>
      </c>
      <c r="B1325" s="45"/>
      <c r="C1325" s="45" t="s">
        <v>286</v>
      </c>
      <c r="D1325" s="45" t="s">
        <v>231</v>
      </c>
      <c r="E1325" s="8" t="s">
        <v>429</v>
      </c>
      <c r="F1325" s="48">
        <v>200</v>
      </c>
      <c r="G1325" s="43">
        <f>SUM(G1326)</f>
        <v>4350</v>
      </c>
    </row>
    <row r="1326" spans="1:7" s="96" customFormat="1" ht="31.5">
      <c r="A1326" s="14" t="s">
        <v>238</v>
      </c>
      <c r="B1326" s="45"/>
      <c r="C1326" s="45" t="s">
        <v>286</v>
      </c>
      <c r="D1326" s="45" t="s">
        <v>231</v>
      </c>
      <c r="E1326" s="8" t="s">
        <v>429</v>
      </c>
      <c r="F1326" s="48">
        <v>240</v>
      </c>
      <c r="G1326" s="43">
        <v>4350</v>
      </c>
    </row>
    <row r="1327" spans="1:7" s="96" customFormat="1" ht="31.5">
      <c r="A1327" s="17" t="s">
        <v>246</v>
      </c>
      <c r="B1327" s="45"/>
      <c r="C1327" s="45" t="s">
        <v>286</v>
      </c>
      <c r="D1327" s="45" t="s">
        <v>231</v>
      </c>
      <c r="E1327" s="8" t="s">
        <v>429</v>
      </c>
      <c r="F1327" s="46">
        <v>600</v>
      </c>
      <c r="G1327" s="43">
        <f>SUM(G1328,G1330)</f>
        <v>21363</v>
      </c>
    </row>
    <row r="1328" spans="1:7" s="96" customFormat="1" ht="15.75">
      <c r="A1328" s="17" t="s">
        <v>247</v>
      </c>
      <c r="B1328" s="45"/>
      <c r="C1328" s="45" t="s">
        <v>286</v>
      </c>
      <c r="D1328" s="45" t="s">
        <v>231</v>
      </c>
      <c r="E1328" s="8" t="s">
        <v>429</v>
      </c>
      <c r="F1328" s="51">
        <v>610</v>
      </c>
      <c r="G1328" s="43">
        <f>SUM(G1329)</f>
        <v>3450</v>
      </c>
    </row>
    <row r="1329" spans="1:7" s="96" customFormat="1" ht="15.75">
      <c r="A1329" s="17" t="s">
        <v>251</v>
      </c>
      <c r="B1329" s="45"/>
      <c r="C1329" s="45" t="s">
        <v>286</v>
      </c>
      <c r="D1329" s="45" t="s">
        <v>231</v>
      </c>
      <c r="E1329" s="8" t="s">
        <v>429</v>
      </c>
      <c r="F1329" s="48">
        <v>612</v>
      </c>
      <c r="G1329" s="43">
        <v>3450</v>
      </c>
    </row>
    <row r="1330" spans="1:7" s="96" customFormat="1" ht="15.75">
      <c r="A1330" s="17" t="s">
        <v>313</v>
      </c>
      <c r="B1330" s="45"/>
      <c r="C1330" s="45" t="s">
        <v>286</v>
      </c>
      <c r="D1330" s="45" t="s">
        <v>231</v>
      </c>
      <c r="E1330" s="8" t="s">
        <v>429</v>
      </c>
      <c r="F1330" s="46">
        <v>620</v>
      </c>
      <c r="G1330" s="43">
        <f>SUM(G1331)</f>
        <v>17913</v>
      </c>
    </row>
    <row r="1331" spans="1:7" s="96" customFormat="1" ht="15.75">
      <c r="A1331" s="17" t="s">
        <v>315</v>
      </c>
      <c r="B1331" s="45"/>
      <c r="C1331" s="45" t="s">
        <v>286</v>
      </c>
      <c r="D1331" s="45" t="s">
        <v>231</v>
      </c>
      <c r="E1331" s="8" t="s">
        <v>429</v>
      </c>
      <c r="F1331" s="51">
        <v>622</v>
      </c>
      <c r="G1331" s="52">
        <v>17913</v>
      </c>
    </row>
    <row r="1332" spans="1:7" s="96" customFormat="1" ht="31.5">
      <c r="A1332" s="6" t="s">
        <v>430</v>
      </c>
      <c r="B1332" s="45"/>
      <c r="C1332" s="45" t="s">
        <v>286</v>
      </c>
      <c r="D1332" s="45" t="s">
        <v>231</v>
      </c>
      <c r="E1332" s="8" t="s">
        <v>431</v>
      </c>
      <c r="F1332" s="48"/>
      <c r="G1332" s="43">
        <f>SUM(G1333)</f>
        <v>60982.53</v>
      </c>
    </row>
    <row r="1333" spans="1:7" s="96" customFormat="1" ht="63">
      <c r="A1333" s="17" t="s">
        <v>432</v>
      </c>
      <c r="B1333" s="45"/>
      <c r="C1333" s="45" t="s">
        <v>286</v>
      </c>
      <c r="D1333" s="45" t="s">
        <v>231</v>
      </c>
      <c r="E1333" s="8" t="s">
        <v>433</v>
      </c>
      <c r="F1333" s="48"/>
      <c r="G1333" s="43">
        <f>SUM(G1334,G1338,G1342)</f>
        <v>60982.53</v>
      </c>
    </row>
    <row r="1334" spans="1:7" s="96" customFormat="1" ht="31.5">
      <c r="A1334" s="17" t="s">
        <v>513</v>
      </c>
      <c r="B1334" s="45"/>
      <c r="C1334" s="45" t="s">
        <v>286</v>
      </c>
      <c r="D1334" s="45" t="s">
        <v>231</v>
      </c>
      <c r="E1334" s="8" t="s">
        <v>511</v>
      </c>
      <c r="F1334" s="48"/>
      <c r="G1334" s="43">
        <f>SUM(G1335,)</f>
        <v>40982.53</v>
      </c>
    </row>
    <row r="1335" spans="1:7" s="96" customFormat="1" ht="31.5">
      <c r="A1335" s="17" t="s">
        <v>246</v>
      </c>
      <c r="B1335" s="45"/>
      <c r="C1335" s="45" t="s">
        <v>286</v>
      </c>
      <c r="D1335" s="45" t="s">
        <v>231</v>
      </c>
      <c r="E1335" s="8" t="s">
        <v>511</v>
      </c>
      <c r="F1335" s="51">
        <v>600</v>
      </c>
      <c r="G1335" s="43">
        <f>SUM(G1336,)</f>
        <v>40982.53</v>
      </c>
    </row>
    <row r="1336" spans="1:7" s="77" customFormat="1" ht="15.75">
      <c r="A1336" s="17" t="s">
        <v>313</v>
      </c>
      <c r="B1336" s="45"/>
      <c r="C1336" s="45" t="s">
        <v>286</v>
      </c>
      <c r="D1336" s="45" t="s">
        <v>231</v>
      </c>
      <c r="E1336" s="8" t="s">
        <v>511</v>
      </c>
      <c r="F1336" s="46">
        <v>620</v>
      </c>
      <c r="G1336" s="43">
        <f>SUM(G1337)</f>
        <v>40982.53</v>
      </c>
    </row>
    <row r="1337" spans="1:7" s="77" customFormat="1" ht="15.75">
      <c r="A1337" s="17" t="s">
        <v>315</v>
      </c>
      <c r="B1337" s="45"/>
      <c r="C1337" s="45" t="s">
        <v>286</v>
      </c>
      <c r="D1337" s="45" t="s">
        <v>231</v>
      </c>
      <c r="E1337" s="8" t="s">
        <v>511</v>
      </c>
      <c r="F1337" s="51">
        <v>622</v>
      </c>
      <c r="G1337" s="108">
        <v>40982.53</v>
      </c>
    </row>
    <row r="1338" spans="1:7" s="77" customFormat="1" ht="31.5">
      <c r="A1338" s="17" t="s">
        <v>710</v>
      </c>
      <c r="B1338" s="45"/>
      <c r="C1338" s="45" t="s">
        <v>286</v>
      </c>
      <c r="D1338" s="45" t="s">
        <v>231</v>
      </c>
      <c r="E1338" s="8" t="s">
        <v>709</v>
      </c>
      <c r="F1338" s="51"/>
      <c r="G1338" s="43">
        <f>SUM(G1339,)</f>
        <v>10000</v>
      </c>
    </row>
    <row r="1339" spans="1:7" s="96" customFormat="1" ht="31.5">
      <c r="A1339" s="17" t="s">
        <v>246</v>
      </c>
      <c r="B1339" s="45"/>
      <c r="C1339" s="45" t="s">
        <v>286</v>
      </c>
      <c r="D1339" s="45" t="s">
        <v>231</v>
      </c>
      <c r="E1339" s="8" t="s">
        <v>709</v>
      </c>
      <c r="F1339" s="51">
        <v>600</v>
      </c>
      <c r="G1339" s="43">
        <f>SUM(G1340,)</f>
        <v>10000</v>
      </c>
    </row>
    <row r="1340" spans="1:7" s="77" customFormat="1" ht="15.75">
      <c r="A1340" s="17" t="s">
        <v>313</v>
      </c>
      <c r="B1340" s="45"/>
      <c r="C1340" s="45" t="s">
        <v>286</v>
      </c>
      <c r="D1340" s="45" t="s">
        <v>231</v>
      </c>
      <c r="E1340" s="8" t="s">
        <v>709</v>
      </c>
      <c r="F1340" s="46">
        <v>620</v>
      </c>
      <c r="G1340" s="43">
        <f>SUM(G1341)</f>
        <v>10000</v>
      </c>
    </row>
    <row r="1341" spans="1:7" s="77" customFormat="1" ht="15.75">
      <c r="A1341" s="17" t="s">
        <v>315</v>
      </c>
      <c r="B1341" s="45"/>
      <c r="C1341" s="45" t="s">
        <v>286</v>
      </c>
      <c r="D1341" s="45" t="s">
        <v>231</v>
      </c>
      <c r="E1341" s="8" t="s">
        <v>709</v>
      </c>
      <c r="F1341" s="51">
        <v>622</v>
      </c>
      <c r="G1341" s="108">
        <v>10000</v>
      </c>
    </row>
    <row r="1342" spans="1:7" s="77" customFormat="1" ht="15.75">
      <c r="A1342" s="17" t="s">
        <v>713</v>
      </c>
      <c r="B1342" s="45"/>
      <c r="C1342" s="45" t="s">
        <v>286</v>
      </c>
      <c r="D1342" s="45" t="s">
        <v>231</v>
      </c>
      <c r="E1342" s="8" t="s">
        <v>712</v>
      </c>
      <c r="F1342" s="51"/>
      <c r="G1342" s="43">
        <f>SUM(G1343,)</f>
        <v>10000</v>
      </c>
    </row>
    <row r="1343" spans="1:7" s="96" customFormat="1" ht="31.5">
      <c r="A1343" s="17" t="s">
        <v>246</v>
      </c>
      <c r="B1343" s="45"/>
      <c r="C1343" s="45" t="s">
        <v>286</v>
      </c>
      <c r="D1343" s="45" t="s">
        <v>231</v>
      </c>
      <c r="E1343" s="8" t="s">
        <v>712</v>
      </c>
      <c r="F1343" s="51">
        <v>600</v>
      </c>
      <c r="G1343" s="43">
        <f>SUM(G1344,)</f>
        <v>10000</v>
      </c>
    </row>
    <row r="1344" spans="1:7" s="77" customFormat="1" ht="15.75">
      <c r="A1344" s="17" t="s">
        <v>313</v>
      </c>
      <c r="B1344" s="45"/>
      <c r="C1344" s="45" t="s">
        <v>286</v>
      </c>
      <c r="D1344" s="45" t="s">
        <v>231</v>
      </c>
      <c r="E1344" s="8" t="s">
        <v>712</v>
      </c>
      <c r="F1344" s="46">
        <v>620</v>
      </c>
      <c r="G1344" s="43">
        <f>SUM(G1345)</f>
        <v>10000</v>
      </c>
    </row>
    <row r="1345" spans="1:7" s="77" customFormat="1" ht="15.75">
      <c r="A1345" s="17" t="s">
        <v>315</v>
      </c>
      <c r="B1345" s="45"/>
      <c r="C1345" s="45" t="s">
        <v>286</v>
      </c>
      <c r="D1345" s="45" t="s">
        <v>231</v>
      </c>
      <c r="E1345" s="8" t="s">
        <v>712</v>
      </c>
      <c r="F1345" s="51">
        <v>622</v>
      </c>
      <c r="G1345" s="108">
        <v>10000</v>
      </c>
    </row>
    <row r="1346" spans="1:7" s="96" customFormat="1" ht="31.5">
      <c r="A1346" s="17" t="s">
        <v>635</v>
      </c>
      <c r="B1346" s="45"/>
      <c r="C1346" s="45" t="s">
        <v>286</v>
      </c>
      <c r="D1346" s="45" t="s">
        <v>231</v>
      </c>
      <c r="E1346" s="8" t="s">
        <v>636</v>
      </c>
      <c r="F1346" s="48"/>
      <c r="G1346" s="43">
        <f>SUM(G1347,)</f>
        <v>2094</v>
      </c>
    </row>
    <row r="1347" spans="1:7" s="96" customFormat="1" ht="47.25">
      <c r="A1347" s="17" t="s">
        <v>653</v>
      </c>
      <c r="B1347" s="45"/>
      <c r="C1347" s="45" t="s">
        <v>286</v>
      </c>
      <c r="D1347" s="45" t="s">
        <v>231</v>
      </c>
      <c r="E1347" s="8" t="s">
        <v>654</v>
      </c>
      <c r="F1347" s="48"/>
      <c r="G1347" s="43">
        <f>SUM(G1348)</f>
        <v>2094</v>
      </c>
    </row>
    <row r="1348" spans="1:7" s="96" customFormat="1" ht="47.25">
      <c r="A1348" s="17" t="s">
        <v>655</v>
      </c>
      <c r="B1348" s="45"/>
      <c r="C1348" s="45" t="s">
        <v>286</v>
      </c>
      <c r="D1348" s="45" t="s">
        <v>231</v>
      </c>
      <c r="E1348" s="8" t="s">
        <v>656</v>
      </c>
      <c r="F1348" s="48"/>
      <c r="G1348" s="43">
        <f>SUM(G1349)</f>
        <v>2094</v>
      </c>
    </row>
    <row r="1349" spans="1:7" s="96" customFormat="1" ht="31.5">
      <c r="A1349" s="17" t="s">
        <v>246</v>
      </c>
      <c r="B1349" s="45"/>
      <c r="C1349" s="45" t="s">
        <v>286</v>
      </c>
      <c r="D1349" s="45" t="s">
        <v>231</v>
      </c>
      <c r="E1349" s="8" t="s">
        <v>656</v>
      </c>
      <c r="F1349" s="51">
        <v>600</v>
      </c>
      <c r="G1349" s="43">
        <f>SUM(G1350,G1352)</f>
        <v>2094</v>
      </c>
    </row>
    <row r="1350" spans="1:7" s="96" customFormat="1" ht="15.75">
      <c r="A1350" s="17" t="s">
        <v>247</v>
      </c>
      <c r="B1350" s="45"/>
      <c r="C1350" s="45" t="s">
        <v>286</v>
      </c>
      <c r="D1350" s="45" t="s">
        <v>231</v>
      </c>
      <c r="E1350" s="8" t="s">
        <v>656</v>
      </c>
      <c r="F1350" s="51">
        <v>610</v>
      </c>
      <c r="G1350" s="43">
        <f>SUM(G1351,)</f>
        <v>900</v>
      </c>
    </row>
    <row r="1351" spans="1:7" s="96" customFormat="1" ht="15.75">
      <c r="A1351" s="17" t="s">
        <v>251</v>
      </c>
      <c r="B1351" s="45"/>
      <c r="C1351" s="45" t="s">
        <v>286</v>
      </c>
      <c r="D1351" s="45" t="s">
        <v>231</v>
      </c>
      <c r="E1351" s="8" t="s">
        <v>656</v>
      </c>
      <c r="F1351" s="46">
        <v>612</v>
      </c>
      <c r="G1351" s="43">
        <v>900</v>
      </c>
    </row>
    <row r="1352" spans="1:7" s="77" customFormat="1" ht="15.75">
      <c r="A1352" s="17" t="s">
        <v>313</v>
      </c>
      <c r="B1352" s="45"/>
      <c r="C1352" s="45" t="s">
        <v>286</v>
      </c>
      <c r="D1352" s="45" t="s">
        <v>231</v>
      </c>
      <c r="E1352" s="8" t="s">
        <v>656</v>
      </c>
      <c r="F1352" s="46">
        <v>620</v>
      </c>
      <c r="G1352" s="43">
        <f>SUM(G1353)</f>
        <v>1194</v>
      </c>
    </row>
    <row r="1353" spans="1:7" s="77" customFormat="1" ht="15.75">
      <c r="A1353" s="17" t="s">
        <v>315</v>
      </c>
      <c r="B1353" s="45"/>
      <c r="C1353" s="45" t="s">
        <v>286</v>
      </c>
      <c r="D1353" s="45" t="s">
        <v>231</v>
      </c>
      <c r="E1353" s="8" t="s">
        <v>656</v>
      </c>
      <c r="F1353" s="51">
        <v>622</v>
      </c>
      <c r="G1353" s="108">
        <v>1194</v>
      </c>
    </row>
    <row r="1354" spans="1:7" s="96" customFormat="1" ht="15.75">
      <c r="A1354" s="6" t="s">
        <v>435</v>
      </c>
      <c r="B1354" s="45"/>
      <c r="C1354" s="45" t="s">
        <v>286</v>
      </c>
      <c r="D1354" s="45" t="s">
        <v>231</v>
      </c>
      <c r="E1354" s="8" t="s">
        <v>436</v>
      </c>
      <c r="F1354" s="48"/>
      <c r="G1354" s="107">
        <f>SUM(G1355)</f>
        <v>6667</v>
      </c>
    </row>
    <row r="1355" spans="1:7" s="96" customFormat="1" ht="47.25">
      <c r="A1355" s="103" t="s">
        <v>861</v>
      </c>
      <c r="B1355" s="45"/>
      <c r="C1355" s="45" t="s">
        <v>286</v>
      </c>
      <c r="D1355" s="45" t="s">
        <v>237</v>
      </c>
      <c r="E1355" s="8" t="s">
        <v>437</v>
      </c>
      <c r="F1355" s="48"/>
      <c r="G1355" s="107">
        <f>SUM(G1356,G1362,)</f>
        <v>6667</v>
      </c>
    </row>
    <row r="1356" spans="1:7" s="96" customFormat="1" ht="47.25">
      <c r="A1356" s="17" t="s">
        <v>666</v>
      </c>
      <c r="B1356" s="45"/>
      <c r="C1356" s="45" t="s">
        <v>286</v>
      </c>
      <c r="D1356" s="45" t="s">
        <v>231</v>
      </c>
      <c r="E1356" s="8" t="s">
        <v>863</v>
      </c>
      <c r="F1356" s="46"/>
      <c r="G1356" s="43">
        <f>SUM(G1357)</f>
        <v>5633</v>
      </c>
    </row>
    <row r="1357" spans="1:7" s="96" customFormat="1" ht="31.5">
      <c r="A1357" s="17" t="s">
        <v>246</v>
      </c>
      <c r="B1357" s="45"/>
      <c r="C1357" s="45" t="s">
        <v>286</v>
      </c>
      <c r="D1357" s="45" t="s">
        <v>231</v>
      </c>
      <c r="E1357" s="8" t="s">
        <v>863</v>
      </c>
      <c r="F1357" s="51">
        <v>600</v>
      </c>
      <c r="G1357" s="43">
        <f>SUM(G1358,G1360)</f>
        <v>5633</v>
      </c>
    </row>
    <row r="1358" spans="1:7" s="96" customFormat="1" ht="15.75">
      <c r="A1358" s="17" t="s">
        <v>247</v>
      </c>
      <c r="B1358" s="45"/>
      <c r="C1358" s="45" t="s">
        <v>286</v>
      </c>
      <c r="D1358" s="45" t="s">
        <v>231</v>
      </c>
      <c r="E1358" s="8" t="s">
        <v>863</v>
      </c>
      <c r="F1358" s="51">
        <v>610</v>
      </c>
      <c r="G1358" s="43">
        <f>SUM(G1359)</f>
        <v>2651</v>
      </c>
    </row>
    <row r="1359" spans="1:7" s="96" customFormat="1" ht="47.25">
      <c r="A1359" s="17" t="s">
        <v>248</v>
      </c>
      <c r="B1359" s="45"/>
      <c r="C1359" s="45" t="s">
        <v>286</v>
      </c>
      <c r="D1359" s="45" t="s">
        <v>231</v>
      </c>
      <c r="E1359" s="8" t="s">
        <v>863</v>
      </c>
      <c r="F1359" s="46">
        <v>611</v>
      </c>
      <c r="G1359" s="43">
        <v>2651</v>
      </c>
    </row>
    <row r="1360" spans="1:7" s="96" customFormat="1" ht="15.75">
      <c r="A1360" s="3" t="s">
        <v>313</v>
      </c>
      <c r="B1360" s="45"/>
      <c r="C1360" s="45" t="s">
        <v>286</v>
      </c>
      <c r="D1360" s="45" t="s">
        <v>231</v>
      </c>
      <c r="E1360" s="8" t="s">
        <v>863</v>
      </c>
      <c r="F1360" s="48">
        <v>620</v>
      </c>
      <c r="G1360" s="43">
        <f>SUM(G1361)</f>
        <v>2982</v>
      </c>
    </row>
    <row r="1361" spans="1:7" s="96" customFormat="1" ht="47.25">
      <c r="A1361" s="3" t="s">
        <v>314</v>
      </c>
      <c r="B1361" s="45"/>
      <c r="C1361" s="45" t="s">
        <v>286</v>
      </c>
      <c r="D1361" s="45" t="s">
        <v>231</v>
      </c>
      <c r="E1361" s="8" t="s">
        <v>863</v>
      </c>
      <c r="F1361" s="48">
        <v>621</v>
      </c>
      <c r="G1361" s="43">
        <v>2982</v>
      </c>
    </row>
    <row r="1362" spans="1:7" s="96" customFormat="1" ht="31.5">
      <c r="A1362" s="17" t="s">
        <v>665</v>
      </c>
      <c r="B1362" s="45"/>
      <c r="C1362" s="45" t="s">
        <v>286</v>
      </c>
      <c r="D1362" s="45" t="s">
        <v>231</v>
      </c>
      <c r="E1362" s="8" t="s">
        <v>864</v>
      </c>
      <c r="F1362" s="46"/>
      <c r="G1362" s="43">
        <f>SUM(G1363)</f>
        <v>1034</v>
      </c>
    </row>
    <row r="1363" spans="1:7" s="96" customFormat="1" ht="31.5">
      <c r="A1363" s="17" t="s">
        <v>246</v>
      </c>
      <c r="B1363" s="45"/>
      <c r="C1363" s="45" t="s">
        <v>286</v>
      </c>
      <c r="D1363" s="45" t="s">
        <v>231</v>
      </c>
      <c r="E1363" s="8" t="s">
        <v>864</v>
      </c>
      <c r="F1363" s="51">
        <v>600</v>
      </c>
      <c r="G1363" s="43">
        <f>SUM(G1364,G1366)</f>
        <v>1034</v>
      </c>
    </row>
    <row r="1364" spans="1:7" s="96" customFormat="1" ht="15.75">
      <c r="A1364" s="17" t="s">
        <v>247</v>
      </c>
      <c r="B1364" s="45"/>
      <c r="C1364" s="45" t="s">
        <v>286</v>
      </c>
      <c r="D1364" s="45" t="s">
        <v>231</v>
      </c>
      <c r="E1364" s="8" t="s">
        <v>864</v>
      </c>
      <c r="F1364" s="51">
        <v>610</v>
      </c>
      <c r="G1364" s="43">
        <f>SUM(G1365)</f>
        <v>472.8</v>
      </c>
    </row>
    <row r="1365" spans="1:7" s="96" customFormat="1" ht="47.25">
      <c r="A1365" s="17" t="s">
        <v>248</v>
      </c>
      <c r="B1365" s="45"/>
      <c r="C1365" s="45" t="s">
        <v>286</v>
      </c>
      <c r="D1365" s="45" t="s">
        <v>231</v>
      </c>
      <c r="E1365" s="8" t="s">
        <v>864</v>
      </c>
      <c r="F1365" s="46">
        <v>611</v>
      </c>
      <c r="G1365" s="43">
        <v>472.8</v>
      </c>
    </row>
    <row r="1366" spans="1:7" s="96" customFormat="1" ht="15.75">
      <c r="A1366" s="3" t="s">
        <v>313</v>
      </c>
      <c r="B1366" s="45"/>
      <c r="C1366" s="45" t="s">
        <v>286</v>
      </c>
      <c r="D1366" s="45" t="s">
        <v>231</v>
      </c>
      <c r="E1366" s="8" t="s">
        <v>864</v>
      </c>
      <c r="F1366" s="48">
        <v>620</v>
      </c>
      <c r="G1366" s="43">
        <f>SUM(G1367)</f>
        <v>561.20000000000005</v>
      </c>
    </row>
    <row r="1367" spans="1:7" s="96" customFormat="1" ht="47.25">
      <c r="A1367" s="3" t="s">
        <v>314</v>
      </c>
      <c r="B1367" s="45"/>
      <c r="C1367" s="45" t="s">
        <v>286</v>
      </c>
      <c r="D1367" s="45" t="s">
        <v>231</v>
      </c>
      <c r="E1367" s="8" t="s">
        <v>864</v>
      </c>
      <c r="F1367" s="48">
        <v>621</v>
      </c>
      <c r="G1367" s="43">
        <v>561.20000000000005</v>
      </c>
    </row>
    <row r="1368" spans="1:7" s="96" customFormat="1" ht="31.5">
      <c r="A1368" s="6" t="s">
        <v>349</v>
      </c>
      <c r="B1368" s="45"/>
      <c r="C1368" s="45" t="s">
        <v>286</v>
      </c>
      <c r="D1368" s="45" t="s">
        <v>231</v>
      </c>
      <c r="E1368" s="8" t="s">
        <v>52</v>
      </c>
      <c r="F1368" s="48"/>
      <c r="G1368" s="43">
        <f>SUM(G1369)</f>
        <v>370</v>
      </c>
    </row>
    <row r="1369" spans="1:7" s="96" customFormat="1" ht="15.75">
      <c r="A1369" s="6" t="s">
        <v>5</v>
      </c>
      <c r="B1369" s="45"/>
      <c r="C1369" s="45" t="s">
        <v>286</v>
      </c>
      <c r="D1369" s="45" t="s">
        <v>231</v>
      </c>
      <c r="E1369" s="95" t="s">
        <v>55</v>
      </c>
      <c r="F1369" s="51"/>
      <c r="G1369" s="43">
        <f t="shared" ref="G1369:G1373" si="54">SUM(G1370,)</f>
        <v>370</v>
      </c>
    </row>
    <row r="1370" spans="1:7" s="96" customFormat="1" ht="63">
      <c r="A1370" s="3" t="s">
        <v>575</v>
      </c>
      <c r="B1370" s="45"/>
      <c r="C1370" s="45" t="s">
        <v>286</v>
      </c>
      <c r="D1370" s="45" t="s">
        <v>231</v>
      </c>
      <c r="E1370" s="95" t="s">
        <v>101</v>
      </c>
      <c r="F1370" s="51"/>
      <c r="G1370" s="43">
        <f>SUM(G1371,G1375)</f>
        <v>370</v>
      </c>
    </row>
    <row r="1371" spans="1:7" s="96" customFormat="1" ht="31.5">
      <c r="A1371" s="103" t="s">
        <v>817</v>
      </c>
      <c r="B1371" s="45"/>
      <c r="C1371" s="45" t="s">
        <v>286</v>
      </c>
      <c r="D1371" s="45" t="s">
        <v>231</v>
      </c>
      <c r="E1371" s="95" t="s">
        <v>816</v>
      </c>
      <c r="F1371" s="48"/>
      <c r="G1371" s="43">
        <f t="shared" si="54"/>
        <v>220</v>
      </c>
    </row>
    <row r="1372" spans="1:7" s="96" customFormat="1" ht="31.5">
      <c r="A1372" s="17" t="s">
        <v>246</v>
      </c>
      <c r="B1372" s="45"/>
      <c r="C1372" s="45" t="s">
        <v>286</v>
      </c>
      <c r="D1372" s="45" t="s">
        <v>231</v>
      </c>
      <c r="E1372" s="95" t="s">
        <v>816</v>
      </c>
      <c r="F1372" s="16">
        <v>600</v>
      </c>
      <c r="G1372" s="43">
        <f t="shared" si="54"/>
        <v>220</v>
      </c>
    </row>
    <row r="1373" spans="1:7" s="96" customFormat="1" ht="15.75">
      <c r="A1373" s="17" t="s">
        <v>247</v>
      </c>
      <c r="B1373" s="45"/>
      <c r="C1373" s="45" t="s">
        <v>286</v>
      </c>
      <c r="D1373" s="45" t="s">
        <v>231</v>
      </c>
      <c r="E1373" s="95" t="s">
        <v>816</v>
      </c>
      <c r="F1373" s="51">
        <v>610</v>
      </c>
      <c r="G1373" s="43">
        <f t="shared" si="54"/>
        <v>220</v>
      </c>
    </row>
    <row r="1374" spans="1:7" s="96" customFormat="1" ht="15.75">
      <c r="A1374" s="17" t="s">
        <v>251</v>
      </c>
      <c r="B1374" s="45"/>
      <c r="C1374" s="45" t="s">
        <v>286</v>
      </c>
      <c r="D1374" s="45" t="s">
        <v>231</v>
      </c>
      <c r="E1374" s="95" t="s">
        <v>816</v>
      </c>
      <c r="F1374" s="51">
        <v>612</v>
      </c>
      <c r="G1374" s="43">
        <v>220</v>
      </c>
    </row>
    <row r="1375" spans="1:7" s="96" customFormat="1" ht="63">
      <c r="A1375" s="103" t="s">
        <v>845</v>
      </c>
      <c r="B1375" s="45"/>
      <c r="C1375" s="45" t="s">
        <v>286</v>
      </c>
      <c r="D1375" s="45" t="s">
        <v>231</v>
      </c>
      <c r="E1375" s="95" t="s">
        <v>846</v>
      </c>
      <c r="F1375" s="48"/>
      <c r="G1375" s="43">
        <f t="shared" ref="G1375:G1377" si="55">SUM(G1376,)</f>
        <v>150</v>
      </c>
    </row>
    <row r="1376" spans="1:7" s="96" customFormat="1" ht="31.5">
      <c r="A1376" s="125" t="s">
        <v>246</v>
      </c>
      <c r="B1376" s="45"/>
      <c r="C1376" s="45" t="s">
        <v>286</v>
      </c>
      <c r="D1376" s="45" t="s">
        <v>231</v>
      </c>
      <c r="E1376" s="95" t="s">
        <v>846</v>
      </c>
      <c r="F1376" s="16">
        <v>600</v>
      </c>
      <c r="G1376" s="43">
        <f t="shared" si="55"/>
        <v>150</v>
      </c>
    </row>
    <row r="1377" spans="1:7" s="96" customFormat="1" ht="15.75">
      <c r="A1377" s="125" t="s">
        <v>247</v>
      </c>
      <c r="B1377" s="45"/>
      <c r="C1377" s="45" t="s">
        <v>286</v>
      </c>
      <c r="D1377" s="45" t="s">
        <v>231</v>
      </c>
      <c r="E1377" s="95" t="s">
        <v>846</v>
      </c>
      <c r="F1377" s="51">
        <v>610</v>
      </c>
      <c r="G1377" s="43">
        <f t="shared" si="55"/>
        <v>150</v>
      </c>
    </row>
    <row r="1378" spans="1:7" s="96" customFormat="1" ht="15.75">
      <c r="A1378" s="125" t="s">
        <v>251</v>
      </c>
      <c r="B1378" s="45"/>
      <c r="C1378" s="45" t="s">
        <v>286</v>
      </c>
      <c r="D1378" s="45" t="s">
        <v>231</v>
      </c>
      <c r="E1378" s="95" t="s">
        <v>846</v>
      </c>
      <c r="F1378" s="51">
        <v>612</v>
      </c>
      <c r="G1378" s="43">
        <v>150</v>
      </c>
    </row>
    <row r="1379" spans="1:7" ht="15.75">
      <c r="A1379" s="14" t="s">
        <v>318</v>
      </c>
      <c r="B1379" s="45"/>
      <c r="C1379" s="45" t="s">
        <v>286</v>
      </c>
      <c r="D1379" s="45" t="s">
        <v>237</v>
      </c>
      <c r="E1379" s="24"/>
      <c r="F1379" s="48"/>
      <c r="G1379" s="43">
        <f>SUM(G1380,G1393)</f>
        <v>4504.2</v>
      </c>
    </row>
    <row r="1380" spans="1:7" ht="31.5">
      <c r="A1380" s="6" t="s">
        <v>346</v>
      </c>
      <c r="B1380" s="45"/>
      <c r="C1380" s="45" t="s">
        <v>286</v>
      </c>
      <c r="D1380" s="45" t="s">
        <v>237</v>
      </c>
      <c r="E1380" s="8" t="s">
        <v>41</v>
      </c>
      <c r="F1380" s="48"/>
      <c r="G1380" s="43">
        <f>SUM(G1381)</f>
        <v>4484.2</v>
      </c>
    </row>
    <row r="1381" spans="1:7" s="96" customFormat="1" ht="15.75">
      <c r="A1381" s="6" t="s">
        <v>435</v>
      </c>
      <c r="B1381" s="45"/>
      <c r="C1381" s="45" t="s">
        <v>286</v>
      </c>
      <c r="D1381" s="45" t="s">
        <v>237</v>
      </c>
      <c r="E1381" s="8" t="s">
        <v>436</v>
      </c>
      <c r="F1381" s="48"/>
      <c r="G1381" s="43">
        <f>SUM(G1382,)</f>
        <v>4484.2</v>
      </c>
    </row>
    <row r="1382" spans="1:7" s="96" customFormat="1" ht="47.25">
      <c r="A1382" s="103" t="s">
        <v>861</v>
      </c>
      <c r="B1382" s="45"/>
      <c r="C1382" s="45" t="s">
        <v>286</v>
      </c>
      <c r="D1382" s="45" t="s">
        <v>237</v>
      </c>
      <c r="E1382" s="8" t="s">
        <v>437</v>
      </c>
      <c r="F1382" s="48"/>
      <c r="G1382" s="43">
        <f>SUM(G1383,G1390)</f>
        <v>4484.2</v>
      </c>
    </row>
    <row r="1383" spans="1:7" s="96" customFormat="1" ht="15.75">
      <c r="A1383" s="6" t="s">
        <v>10</v>
      </c>
      <c r="B1383" s="45"/>
      <c r="C1383" s="45" t="s">
        <v>286</v>
      </c>
      <c r="D1383" s="45" t="s">
        <v>237</v>
      </c>
      <c r="E1383" s="8" t="s">
        <v>438</v>
      </c>
      <c r="F1383" s="48"/>
      <c r="G1383" s="43">
        <f>SUM(G1384,G1386,G1388)</f>
        <v>4243.8</v>
      </c>
    </row>
    <row r="1384" spans="1:7" s="96" customFormat="1" ht="63">
      <c r="A1384" s="13" t="s">
        <v>234</v>
      </c>
      <c r="B1384" s="45"/>
      <c r="C1384" s="45" t="s">
        <v>286</v>
      </c>
      <c r="D1384" s="45" t="s">
        <v>237</v>
      </c>
      <c r="E1384" s="8" t="s">
        <v>438</v>
      </c>
      <c r="F1384" s="51">
        <v>100</v>
      </c>
      <c r="G1384" s="43">
        <f>SUM(G1385)</f>
        <v>4079.3</v>
      </c>
    </row>
    <row r="1385" spans="1:7" s="96" customFormat="1" ht="31.5">
      <c r="A1385" s="17" t="s">
        <v>235</v>
      </c>
      <c r="B1385" s="45"/>
      <c r="C1385" s="45" t="s">
        <v>286</v>
      </c>
      <c r="D1385" s="45" t="s">
        <v>237</v>
      </c>
      <c r="E1385" s="8" t="s">
        <v>438</v>
      </c>
      <c r="F1385" s="51">
        <v>120</v>
      </c>
      <c r="G1385" s="43">
        <v>4079.3</v>
      </c>
    </row>
    <row r="1386" spans="1:7" s="96" customFormat="1" ht="31.5">
      <c r="A1386" s="14" t="s">
        <v>341</v>
      </c>
      <c r="B1386" s="45"/>
      <c r="C1386" s="45" t="s">
        <v>286</v>
      </c>
      <c r="D1386" s="45" t="s">
        <v>237</v>
      </c>
      <c r="E1386" s="8" t="s">
        <v>438</v>
      </c>
      <c r="F1386" s="51">
        <v>200</v>
      </c>
      <c r="G1386" s="43">
        <f>SUM(G1387)</f>
        <v>158.5</v>
      </c>
    </row>
    <row r="1387" spans="1:7" s="96" customFormat="1" ht="31.5">
      <c r="A1387" s="17" t="s">
        <v>238</v>
      </c>
      <c r="B1387" s="45"/>
      <c r="C1387" s="45" t="s">
        <v>286</v>
      </c>
      <c r="D1387" s="45" t="s">
        <v>237</v>
      </c>
      <c r="E1387" s="8" t="s">
        <v>438</v>
      </c>
      <c r="F1387" s="51">
        <v>240</v>
      </c>
      <c r="G1387" s="43">
        <v>158.5</v>
      </c>
    </row>
    <row r="1388" spans="1:7" s="96" customFormat="1" ht="15.75">
      <c r="A1388" s="19" t="s">
        <v>239</v>
      </c>
      <c r="B1388" s="45"/>
      <c r="C1388" s="45" t="s">
        <v>286</v>
      </c>
      <c r="D1388" s="45" t="s">
        <v>237</v>
      </c>
      <c r="E1388" s="8" t="s">
        <v>438</v>
      </c>
      <c r="F1388" s="51">
        <v>800</v>
      </c>
      <c r="G1388" s="43">
        <f>SUM(G1389)</f>
        <v>6</v>
      </c>
    </row>
    <row r="1389" spans="1:7" s="96" customFormat="1" ht="15.75">
      <c r="A1389" s="19" t="s">
        <v>240</v>
      </c>
      <c r="B1389" s="45"/>
      <c r="C1389" s="45" t="s">
        <v>286</v>
      </c>
      <c r="D1389" s="45" t="s">
        <v>237</v>
      </c>
      <c r="E1389" s="8" t="s">
        <v>438</v>
      </c>
      <c r="F1389" s="51">
        <v>850</v>
      </c>
      <c r="G1389" s="43">
        <v>6</v>
      </c>
    </row>
    <row r="1390" spans="1:7" s="96" customFormat="1" ht="15.75">
      <c r="A1390" s="19" t="s">
        <v>521</v>
      </c>
      <c r="B1390" s="45"/>
      <c r="C1390" s="45" t="s">
        <v>286</v>
      </c>
      <c r="D1390" s="45" t="s">
        <v>237</v>
      </c>
      <c r="E1390" s="8" t="s">
        <v>862</v>
      </c>
      <c r="F1390" s="51"/>
      <c r="G1390" s="43">
        <f>SUM(G1391)</f>
        <v>240.4</v>
      </c>
    </row>
    <row r="1391" spans="1:7" s="96" customFormat="1" ht="31.5">
      <c r="A1391" s="103" t="s">
        <v>341</v>
      </c>
      <c r="B1391" s="45"/>
      <c r="C1391" s="45" t="s">
        <v>286</v>
      </c>
      <c r="D1391" s="45" t="s">
        <v>237</v>
      </c>
      <c r="E1391" s="8" t="s">
        <v>862</v>
      </c>
      <c r="F1391" s="51">
        <v>200</v>
      </c>
      <c r="G1391" s="43">
        <f>SUM(G1392)</f>
        <v>240.4</v>
      </c>
    </row>
    <row r="1392" spans="1:7" s="96" customFormat="1" ht="31.5">
      <c r="A1392" s="17" t="s">
        <v>238</v>
      </c>
      <c r="B1392" s="45"/>
      <c r="C1392" s="45" t="s">
        <v>286</v>
      </c>
      <c r="D1392" s="45" t="s">
        <v>237</v>
      </c>
      <c r="E1392" s="8" t="s">
        <v>862</v>
      </c>
      <c r="F1392" s="51">
        <v>240</v>
      </c>
      <c r="G1392" s="43">
        <v>240.4</v>
      </c>
    </row>
    <row r="1393" spans="1:9" s="96" customFormat="1" ht="47.25">
      <c r="A1393" s="6" t="s">
        <v>597</v>
      </c>
      <c r="B1393" s="45"/>
      <c r="C1393" s="45" t="s">
        <v>286</v>
      </c>
      <c r="D1393" s="45" t="s">
        <v>237</v>
      </c>
      <c r="E1393" s="8" t="s">
        <v>42</v>
      </c>
      <c r="F1393" s="21"/>
      <c r="G1393" s="43">
        <f>SUM(G1394)</f>
        <v>20</v>
      </c>
    </row>
    <row r="1394" spans="1:9" s="96" customFormat="1" ht="31.5">
      <c r="A1394" s="6" t="s">
        <v>613</v>
      </c>
      <c r="B1394" s="41"/>
      <c r="C1394" s="45" t="s">
        <v>286</v>
      </c>
      <c r="D1394" s="45" t="s">
        <v>237</v>
      </c>
      <c r="E1394" s="95" t="s">
        <v>44</v>
      </c>
      <c r="F1394" s="50"/>
      <c r="G1394" s="43">
        <f>SUM(G1395)</f>
        <v>20</v>
      </c>
    </row>
    <row r="1395" spans="1:9" s="96" customFormat="1" ht="31.5">
      <c r="A1395" s="12" t="s">
        <v>614</v>
      </c>
      <c r="B1395" s="45"/>
      <c r="C1395" s="45" t="s">
        <v>286</v>
      </c>
      <c r="D1395" s="45" t="s">
        <v>237</v>
      </c>
      <c r="E1395" s="95" t="s">
        <v>615</v>
      </c>
      <c r="F1395" s="50"/>
      <c r="G1395" s="43">
        <f>SUM(G1396)</f>
        <v>20</v>
      </c>
    </row>
    <row r="1396" spans="1:9" s="96" customFormat="1" ht="31.5">
      <c r="A1396" s="6" t="s">
        <v>616</v>
      </c>
      <c r="B1396" s="45"/>
      <c r="C1396" s="45" t="s">
        <v>286</v>
      </c>
      <c r="D1396" s="45" t="s">
        <v>237</v>
      </c>
      <c r="E1396" s="95" t="s">
        <v>617</v>
      </c>
      <c r="F1396" s="7"/>
      <c r="G1396" s="43">
        <f>SUM(G1397)</f>
        <v>20</v>
      </c>
    </row>
    <row r="1397" spans="1:9" s="96" customFormat="1" ht="31.5">
      <c r="A1397" s="14" t="s">
        <v>341</v>
      </c>
      <c r="B1397" s="45"/>
      <c r="C1397" s="45" t="s">
        <v>286</v>
      </c>
      <c r="D1397" s="45" t="s">
        <v>237</v>
      </c>
      <c r="E1397" s="95" t="s">
        <v>617</v>
      </c>
      <c r="F1397" s="48">
        <v>200</v>
      </c>
      <c r="G1397" s="43">
        <f>SUM(G1398)</f>
        <v>20</v>
      </c>
    </row>
    <row r="1398" spans="1:9" s="96" customFormat="1" ht="31.5">
      <c r="A1398" s="14" t="s">
        <v>238</v>
      </c>
      <c r="B1398" s="45"/>
      <c r="C1398" s="45" t="s">
        <v>286</v>
      </c>
      <c r="D1398" s="45" t="s">
        <v>237</v>
      </c>
      <c r="E1398" s="95" t="s">
        <v>617</v>
      </c>
      <c r="F1398" s="48">
        <v>240</v>
      </c>
      <c r="G1398" s="43">
        <v>20</v>
      </c>
    </row>
    <row r="1399" spans="1:9" ht="15.75">
      <c r="A1399" s="19"/>
      <c r="B1399" s="45"/>
      <c r="C1399" s="45"/>
      <c r="D1399" s="8"/>
      <c r="E1399" s="51"/>
      <c r="F1399" s="60"/>
      <c r="G1399" s="43"/>
      <c r="H1399" s="60"/>
    </row>
    <row r="1400" spans="1:9" ht="31.5">
      <c r="A1400" s="26" t="s">
        <v>522</v>
      </c>
      <c r="B1400" s="38" t="s">
        <v>319</v>
      </c>
      <c r="C1400" s="38"/>
      <c r="D1400" s="68"/>
      <c r="E1400" s="68"/>
      <c r="F1400" s="68"/>
      <c r="G1400" s="40">
        <f>SUM(G1402,G1410)</f>
        <v>122676.20000000001</v>
      </c>
    </row>
    <row r="1401" spans="1:9" s="96" customFormat="1" ht="15.75">
      <c r="A1401" s="26"/>
      <c r="B1401" s="38"/>
      <c r="C1401" s="38"/>
      <c r="D1401" s="68"/>
      <c r="E1401" s="68"/>
      <c r="F1401" s="68"/>
      <c r="G1401" s="40"/>
    </row>
    <row r="1402" spans="1:9" s="96" customFormat="1" ht="15.75">
      <c r="A1402" s="6" t="s">
        <v>267</v>
      </c>
      <c r="B1402" s="45"/>
      <c r="C1402" s="45" t="s">
        <v>237</v>
      </c>
      <c r="D1402" s="45"/>
      <c r="E1402" s="46"/>
      <c r="F1402" s="46"/>
      <c r="G1402" s="43">
        <f>SUM(G1403)</f>
        <v>76</v>
      </c>
    </row>
    <row r="1403" spans="1:9" s="96" customFormat="1" ht="15.75">
      <c r="A1403" s="103" t="s">
        <v>352</v>
      </c>
      <c r="B1403" s="45"/>
      <c r="C1403" s="45" t="s">
        <v>237</v>
      </c>
      <c r="D1403" s="45">
        <v>10</v>
      </c>
      <c r="E1403" s="95"/>
      <c r="F1403" s="48"/>
      <c r="G1403" s="43">
        <f>SUM(G1404)</f>
        <v>76</v>
      </c>
    </row>
    <row r="1404" spans="1:9" s="96" customFormat="1" ht="31.5">
      <c r="A1404" s="6" t="s">
        <v>532</v>
      </c>
      <c r="B1404" s="45"/>
      <c r="C1404" s="45" t="s">
        <v>237</v>
      </c>
      <c r="D1404" s="45">
        <v>10</v>
      </c>
      <c r="E1404" s="8" t="s">
        <v>215</v>
      </c>
      <c r="F1404" s="48"/>
      <c r="G1404" s="43">
        <f>SUM(G1405,)</f>
        <v>76</v>
      </c>
      <c r="I1404" s="90"/>
    </row>
    <row r="1405" spans="1:9" s="96" customFormat="1" ht="63">
      <c r="A1405" s="6" t="s">
        <v>533</v>
      </c>
      <c r="B1405" s="45"/>
      <c r="C1405" s="45" t="s">
        <v>237</v>
      </c>
      <c r="D1405" s="45">
        <v>10</v>
      </c>
      <c r="E1405" s="95" t="s">
        <v>534</v>
      </c>
      <c r="F1405" s="48"/>
      <c r="G1405" s="43">
        <f>SUM(G1406)</f>
        <v>76</v>
      </c>
    </row>
    <row r="1406" spans="1:9" s="96" customFormat="1" ht="63">
      <c r="A1406" s="1" t="s">
        <v>847</v>
      </c>
      <c r="B1406" s="102"/>
      <c r="C1406" s="45" t="s">
        <v>237</v>
      </c>
      <c r="D1406" s="45">
        <v>10</v>
      </c>
      <c r="E1406" s="95" t="s">
        <v>535</v>
      </c>
      <c r="F1406" s="48"/>
      <c r="G1406" s="43">
        <f>SUM(G1407)</f>
        <v>76</v>
      </c>
    </row>
    <row r="1407" spans="1:9" s="96" customFormat="1" ht="31.5">
      <c r="A1407" s="1" t="s">
        <v>184</v>
      </c>
      <c r="B1407" s="45"/>
      <c r="C1407" s="45" t="s">
        <v>237</v>
      </c>
      <c r="D1407" s="45">
        <v>10</v>
      </c>
      <c r="E1407" s="95" t="s">
        <v>536</v>
      </c>
      <c r="F1407" s="48"/>
      <c r="G1407" s="43">
        <f>SUM(G1408)</f>
        <v>76</v>
      </c>
    </row>
    <row r="1408" spans="1:9" s="96" customFormat="1" ht="31.5">
      <c r="A1408" s="103" t="s">
        <v>341</v>
      </c>
      <c r="B1408" s="45"/>
      <c r="C1408" s="45" t="s">
        <v>237</v>
      </c>
      <c r="D1408" s="45">
        <v>10</v>
      </c>
      <c r="E1408" s="95" t="s">
        <v>536</v>
      </c>
      <c r="F1408" s="48">
        <v>200</v>
      </c>
      <c r="G1408" s="43">
        <f>SUM(G1409)</f>
        <v>76</v>
      </c>
    </row>
    <row r="1409" spans="1:7" s="96" customFormat="1" ht="31.5">
      <c r="A1409" s="103" t="s">
        <v>238</v>
      </c>
      <c r="B1409" s="45"/>
      <c r="C1409" s="45" t="s">
        <v>237</v>
      </c>
      <c r="D1409" s="45">
        <v>10</v>
      </c>
      <c r="E1409" s="95" t="s">
        <v>536</v>
      </c>
      <c r="F1409" s="48">
        <v>240</v>
      </c>
      <c r="G1409" s="107">
        <v>76</v>
      </c>
    </row>
    <row r="1410" spans="1:7" ht="15.75">
      <c r="A1410" s="1" t="s">
        <v>320</v>
      </c>
      <c r="B1410" s="41"/>
      <c r="C1410" s="41">
        <v>11</v>
      </c>
      <c r="D1410" s="48"/>
      <c r="E1410" s="24"/>
      <c r="F1410" s="48"/>
      <c r="G1410" s="43">
        <f>SUM(G1411,G1496,G1519,G1531)</f>
        <v>122600.20000000001</v>
      </c>
    </row>
    <row r="1411" spans="1:7" ht="15.75">
      <c r="A1411" s="1" t="s">
        <v>321</v>
      </c>
      <c r="B1411" s="41"/>
      <c r="C1411" s="41">
        <v>11</v>
      </c>
      <c r="D1411" s="64" t="s">
        <v>231</v>
      </c>
      <c r="E1411" s="24"/>
      <c r="F1411" s="48"/>
      <c r="G1411" s="43">
        <f>SUM(G1412,G1446)</f>
        <v>97825.200000000012</v>
      </c>
    </row>
    <row r="1412" spans="1:7" ht="31.5">
      <c r="A1412" s="6" t="s">
        <v>344</v>
      </c>
      <c r="B1412" s="41"/>
      <c r="C1412" s="41">
        <v>11</v>
      </c>
      <c r="D1412" s="64" t="s">
        <v>231</v>
      </c>
      <c r="E1412" s="8" t="s">
        <v>29</v>
      </c>
      <c r="F1412" s="48"/>
      <c r="G1412" s="43">
        <f>SUM(G1413,G1427,G1439)</f>
        <v>92246.6</v>
      </c>
    </row>
    <row r="1413" spans="1:7" ht="47.25">
      <c r="A1413" s="6" t="s">
        <v>209</v>
      </c>
      <c r="B1413" s="41"/>
      <c r="C1413" s="41">
        <v>11</v>
      </c>
      <c r="D1413" s="64" t="s">
        <v>231</v>
      </c>
      <c r="E1413" s="5" t="s">
        <v>31</v>
      </c>
      <c r="F1413" s="48"/>
      <c r="G1413" s="52">
        <f>SUM(G1414)</f>
        <v>4095.2</v>
      </c>
    </row>
    <row r="1414" spans="1:7" ht="47.25">
      <c r="A1414" s="17" t="s">
        <v>192</v>
      </c>
      <c r="B1414" s="41"/>
      <c r="C1414" s="41">
        <v>11</v>
      </c>
      <c r="D1414" s="64" t="s">
        <v>231</v>
      </c>
      <c r="E1414" s="5" t="s">
        <v>62</v>
      </c>
      <c r="F1414" s="48"/>
      <c r="G1414" s="52">
        <f>SUM(G1415,G1421)</f>
        <v>4095.2</v>
      </c>
    </row>
    <row r="1415" spans="1:7" ht="47.25">
      <c r="A1415" s="17" t="s">
        <v>193</v>
      </c>
      <c r="B1415" s="41"/>
      <c r="C1415" s="41">
        <v>11</v>
      </c>
      <c r="D1415" s="64" t="s">
        <v>231</v>
      </c>
      <c r="E1415" s="5" t="s">
        <v>176</v>
      </c>
      <c r="F1415" s="45"/>
      <c r="G1415" s="52">
        <f>SUM(G1416,G1418)</f>
        <v>2595.1999999999998</v>
      </c>
    </row>
    <row r="1416" spans="1:7" ht="31.5">
      <c r="A1416" s="14" t="s">
        <v>341</v>
      </c>
      <c r="B1416" s="41"/>
      <c r="C1416" s="41">
        <v>11</v>
      </c>
      <c r="D1416" s="64" t="s">
        <v>231</v>
      </c>
      <c r="E1416" s="5" t="s">
        <v>176</v>
      </c>
      <c r="F1416" s="50" t="s">
        <v>295</v>
      </c>
      <c r="G1416" s="43">
        <f>SUM(G1417)</f>
        <v>317.2</v>
      </c>
    </row>
    <row r="1417" spans="1:7" ht="31.5">
      <c r="A1417" s="15" t="s">
        <v>238</v>
      </c>
      <c r="B1417" s="41"/>
      <c r="C1417" s="41">
        <v>11</v>
      </c>
      <c r="D1417" s="64" t="s">
        <v>231</v>
      </c>
      <c r="E1417" s="5" t="s">
        <v>176</v>
      </c>
      <c r="F1417" s="41">
        <v>240</v>
      </c>
      <c r="G1417" s="43">
        <v>317.2</v>
      </c>
    </row>
    <row r="1418" spans="1:7" ht="31.5">
      <c r="A1418" s="17" t="s">
        <v>246</v>
      </c>
      <c r="B1418" s="41"/>
      <c r="C1418" s="41">
        <v>11</v>
      </c>
      <c r="D1418" s="64" t="s">
        <v>231</v>
      </c>
      <c r="E1418" s="5" t="s">
        <v>176</v>
      </c>
      <c r="F1418" s="51">
        <v>600</v>
      </c>
      <c r="G1418" s="43">
        <f>SUM(G1419)</f>
        <v>2278</v>
      </c>
    </row>
    <row r="1419" spans="1:7" ht="15.75">
      <c r="A1419" s="17" t="s">
        <v>313</v>
      </c>
      <c r="B1419" s="41"/>
      <c r="C1419" s="41">
        <v>11</v>
      </c>
      <c r="D1419" s="64" t="s">
        <v>231</v>
      </c>
      <c r="E1419" s="5" t="s">
        <v>176</v>
      </c>
      <c r="F1419" s="48">
        <v>620</v>
      </c>
      <c r="G1419" s="43">
        <f>SUM(G1420)</f>
        <v>2278</v>
      </c>
    </row>
    <row r="1420" spans="1:7" ht="15.75">
      <c r="A1420" s="14" t="s">
        <v>315</v>
      </c>
      <c r="B1420" s="41"/>
      <c r="C1420" s="41">
        <v>11</v>
      </c>
      <c r="D1420" s="64" t="s">
        <v>231</v>
      </c>
      <c r="E1420" s="5" t="s">
        <v>176</v>
      </c>
      <c r="F1420" s="48">
        <v>622</v>
      </c>
      <c r="G1420" s="43">
        <v>2278</v>
      </c>
    </row>
    <row r="1421" spans="1:7" s="96" customFormat="1" ht="31.5">
      <c r="A1421" s="125" t="s">
        <v>719</v>
      </c>
      <c r="B1421" s="41"/>
      <c r="C1421" s="41">
        <v>11</v>
      </c>
      <c r="D1421" s="64" t="s">
        <v>231</v>
      </c>
      <c r="E1421" s="95" t="s">
        <v>809</v>
      </c>
      <c r="F1421" s="48"/>
      <c r="G1421" s="43">
        <f>SUM(G1422)</f>
        <v>1500</v>
      </c>
    </row>
    <row r="1422" spans="1:7" s="96" customFormat="1" ht="31.5">
      <c r="A1422" s="125" t="s">
        <v>246</v>
      </c>
      <c r="B1422" s="41"/>
      <c r="C1422" s="41">
        <v>11</v>
      </c>
      <c r="D1422" s="64" t="s">
        <v>231</v>
      </c>
      <c r="E1422" s="95" t="s">
        <v>809</v>
      </c>
      <c r="F1422" s="16">
        <v>600</v>
      </c>
      <c r="G1422" s="43">
        <f>SUM(G1423,G1425)</f>
        <v>1500</v>
      </c>
    </row>
    <row r="1423" spans="1:7" s="96" customFormat="1" ht="15.75">
      <c r="A1423" s="125" t="s">
        <v>247</v>
      </c>
      <c r="B1423" s="41"/>
      <c r="C1423" s="41">
        <v>11</v>
      </c>
      <c r="D1423" s="64" t="s">
        <v>231</v>
      </c>
      <c r="E1423" s="95" t="s">
        <v>809</v>
      </c>
      <c r="F1423" s="16">
        <v>610</v>
      </c>
      <c r="G1423" s="43">
        <f>SUM(G1424)</f>
        <v>500</v>
      </c>
    </row>
    <row r="1424" spans="1:7" s="96" customFormat="1" ht="15.75">
      <c r="A1424" s="125" t="s">
        <v>251</v>
      </c>
      <c r="B1424" s="41"/>
      <c r="C1424" s="41">
        <v>11</v>
      </c>
      <c r="D1424" s="64" t="s">
        <v>231</v>
      </c>
      <c r="E1424" s="95" t="s">
        <v>809</v>
      </c>
      <c r="F1424" s="16">
        <v>612</v>
      </c>
      <c r="G1424" s="43">
        <v>500</v>
      </c>
    </row>
    <row r="1425" spans="1:7" s="96" customFormat="1" ht="15.75">
      <c r="A1425" s="125" t="s">
        <v>313</v>
      </c>
      <c r="B1425" s="41"/>
      <c r="C1425" s="41">
        <v>11</v>
      </c>
      <c r="D1425" s="64" t="s">
        <v>231</v>
      </c>
      <c r="E1425" s="95" t="s">
        <v>809</v>
      </c>
      <c r="F1425" s="51">
        <v>620</v>
      </c>
      <c r="G1425" s="43">
        <f>SUM(G1426)</f>
        <v>1000</v>
      </c>
    </row>
    <row r="1426" spans="1:7" s="96" customFormat="1" ht="15.75">
      <c r="A1426" s="121" t="s">
        <v>315</v>
      </c>
      <c r="B1426" s="41"/>
      <c r="C1426" s="41">
        <v>11</v>
      </c>
      <c r="D1426" s="64" t="s">
        <v>231</v>
      </c>
      <c r="E1426" s="95" t="s">
        <v>809</v>
      </c>
      <c r="F1426" s="51">
        <v>622</v>
      </c>
      <c r="G1426" s="43">
        <v>1000</v>
      </c>
    </row>
    <row r="1427" spans="1:7" ht="31.5">
      <c r="A1427" s="6" t="s">
        <v>0</v>
      </c>
      <c r="B1427" s="41"/>
      <c r="C1427" s="41">
        <v>11</v>
      </c>
      <c r="D1427" s="64" t="s">
        <v>231</v>
      </c>
      <c r="E1427" s="5" t="s">
        <v>32</v>
      </c>
      <c r="F1427" s="48"/>
      <c r="G1427" s="43">
        <f>SUM(G1428)</f>
        <v>44544.800000000003</v>
      </c>
    </row>
    <row r="1428" spans="1:7" ht="47.25">
      <c r="A1428" s="3" t="s">
        <v>173</v>
      </c>
      <c r="B1428" s="41"/>
      <c r="C1428" s="41">
        <v>11</v>
      </c>
      <c r="D1428" s="64" t="s">
        <v>231</v>
      </c>
      <c r="E1428" s="5" t="s">
        <v>63</v>
      </c>
      <c r="F1428" s="48"/>
      <c r="G1428" s="43">
        <f>SUM(G1429)</f>
        <v>44544.800000000003</v>
      </c>
    </row>
    <row r="1429" spans="1:7" ht="31.5">
      <c r="A1429" s="14" t="s">
        <v>156</v>
      </c>
      <c r="B1429" s="41"/>
      <c r="C1429" s="41">
        <v>11</v>
      </c>
      <c r="D1429" s="64" t="s">
        <v>231</v>
      </c>
      <c r="E1429" s="5" t="s">
        <v>64</v>
      </c>
      <c r="F1429" s="48"/>
      <c r="G1429" s="43">
        <f>SUM(G1430,G1432,G1434,G1437)</f>
        <v>44544.800000000003</v>
      </c>
    </row>
    <row r="1430" spans="1:7" ht="63">
      <c r="A1430" s="6" t="s">
        <v>234</v>
      </c>
      <c r="B1430" s="41"/>
      <c r="C1430" s="41">
        <v>11</v>
      </c>
      <c r="D1430" s="64" t="s">
        <v>231</v>
      </c>
      <c r="E1430" s="5" t="s">
        <v>64</v>
      </c>
      <c r="F1430" s="51">
        <v>100</v>
      </c>
      <c r="G1430" s="43">
        <f>SUM(G1431)</f>
        <v>4737</v>
      </c>
    </row>
    <row r="1431" spans="1:7" ht="15.75">
      <c r="A1431" s="14" t="s">
        <v>250</v>
      </c>
      <c r="B1431" s="41"/>
      <c r="C1431" s="41">
        <v>11</v>
      </c>
      <c r="D1431" s="64" t="s">
        <v>231</v>
      </c>
      <c r="E1431" s="5" t="s">
        <v>64</v>
      </c>
      <c r="F1431" s="51">
        <v>110</v>
      </c>
      <c r="G1431" s="107">
        <v>4737</v>
      </c>
    </row>
    <row r="1432" spans="1:7" ht="31.5">
      <c r="A1432" s="14" t="s">
        <v>341</v>
      </c>
      <c r="B1432" s="41"/>
      <c r="C1432" s="41">
        <v>11</v>
      </c>
      <c r="D1432" s="64" t="s">
        <v>231</v>
      </c>
      <c r="E1432" s="5" t="s">
        <v>64</v>
      </c>
      <c r="F1432" s="54">
        <v>200</v>
      </c>
      <c r="G1432" s="43">
        <f>SUM(G1433)</f>
        <v>227.8</v>
      </c>
    </row>
    <row r="1433" spans="1:7" ht="31.5">
      <c r="A1433" s="17" t="s">
        <v>238</v>
      </c>
      <c r="B1433" s="41"/>
      <c r="C1433" s="41">
        <v>11</v>
      </c>
      <c r="D1433" s="64" t="s">
        <v>231</v>
      </c>
      <c r="E1433" s="5" t="s">
        <v>64</v>
      </c>
      <c r="F1433" s="51">
        <v>240</v>
      </c>
      <c r="G1433" s="43">
        <v>227.8</v>
      </c>
    </row>
    <row r="1434" spans="1:7" ht="31.5">
      <c r="A1434" s="3" t="s">
        <v>246</v>
      </c>
      <c r="B1434" s="41"/>
      <c r="C1434" s="41">
        <v>11</v>
      </c>
      <c r="D1434" s="64" t="s">
        <v>231</v>
      </c>
      <c r="E1434" s="5" t="s">
        <v>64</v>
      </c>
      <c r="F1434" s="51">
        <v>600</v>
      </c>
      <c r="G1434" s="43">
        <f>SUM(G1435)</f>
        <v>39573.300000000003</v>
      </c>
    </row>
    <row r="1435" spans="1:7" ht="15.75">
      <c r="A1435" s="17" t="s">
        <v>313</v>
      </c>
      <c r="B1435" s="41"/>
      <c r="C1435" s="41">
        <v>11</v>
      </c>
      <c r="D1435" s="64" t="s">
        <v>231</v>
      </c>
      <c r="E1435" s="5" t="s">
        <v>64</v>
      </c>
      <c r="F1435" s="51">
        <v>620</v>
      </c>
      <c r="G1435" s="43">
        <f>SUM(G1436,)</f>
        <v>39573.300000000003</v>
      </c>
    </row>
    <row r="1436" spans="1:7" ht="47.25">
      <c r="A1436" s="3" t="s">
        <v>314</v>
      </c>
      <c r="B1436" s="41"/>
      <c r="C1436" s="41">
        <v>11</v>
      </c>
      <c r="D1436" s="64" t="s">
        <v>231</v>
      </c>
      <c r="E1436" s="5" t="s">
        <v>64</v>
      </c>
      <c r="F1436" s="48">
        <v>621</v>
      </c>
      <c r="G1436" s="43">
        <v>39573.300000000003</v>
      </c>
    </row>
    <row r="1437" spans="1:7" ht="15.75">
      <c r="A1437" s="13" t="s">
        <v>239</v>
      </c>
      <c r="B1437" s="41"/>
      <c r="C1437" s="41">
        <v>11</v>
      </c>
      <c r="D1437" s="64" t="s">
        <v>231</v>
      </c>
      <c r="E1437" s="5" t="s">
        <v>64</v>
      </c>
      <c r="F1437" s="48">
        <v>800</v>
      </c>
      <c r="G1437" s="43">
        <f>SUM(G1438)</f>
        <v>6.7</v>
      </c>
    </row>
    <row r="1438" spans="1:7" ht="15.75">
      <c r="A1438" s="14" t="s">
        <v>240</v>
      </c>
      <c r="B1438" s="41"/>
      <c r="C1438" s="41">
        <v>11</v>
      </c>
      <c r="D1438" s="64" t="s">
        <v>231</v>
      </c>
      <c r="E1438" s="5" t="s">
        <v>64</v>
      </c>
      <c r="F1438" s="48">
        <v>850</v>
      </c>
      <c r="G1438" s="52">
        <v>6.7</v>
      </c>
    </row>
    <row r="1439" spans="1:7" s="96" customFormat="1" ht="15.75">
      <c r="A1439" s="103" t="s">
        <v>457</v>
      </c>
      <c r="B1439" s="41"/>
      <c r="C1439" s="41">
        <v>11</v>
      </c>
      <c r="D1439" s="64" t="s">
        <v>231</v>
      </c>
      <c r="E1439" s="95" t="s">
        <v>458</v>
      </c>
      <c r="F1439" s="48"/>
      <c r="G1439" s="43">
        <f t="shared" ref="G1439:G1442" si="56">SUM(G1440)</f>
        <v>43606.6</v>
      </c>
    </row>
    <row r="1440" spans="1:7" s="96" customFormat="1" ht="47.25">
      <c r="A1440" s="103" t="s">
        <v>459</v>
      </c>
      <c r="B1440" s="41"/>
      <c r="C1440" s="41">
        <v>11</v>
      </c>
      <c r="D1440" s="64" t="s">
        <v>231</v>
      </c>
      <c r="E1440" s="95" t="s">
        <v>460</v>
      </c>
      <c r="F1440" s="48"/>
      <c r="G1440" s="43">
        <f t="shared" si="56"/>
        <v>43606.6</v>
      </c>
    </row>
    <row r="1441" spans="1:7" s="96" customFormat="1" ht="31.5">
      <c r="A1441" s="103" t="s">
        <v>156</v>
      </c>
      <c r="B1441" s="41"/>
      <c r="C1441" s="41">
        <v>11</v>
      </c>
      <c r="D1441" s="64" t="s">
        <v>231</v>
      </c>
      <c r="E1441" s="95" t="s">
        <v>461</v>
      </c>
      <c r="F1441" s="48"/>
      <c r="G1441" s="43">
        <f t="shared" si="56"/>
        <v>43606.6</v>
      </c>
    </row>
    <row r="1442" spans="1:7" s="96" customFormat="1" ht="31.5">
      <c r="A1442" s="3" t="s">
        <v>246</v>
      </c>
      <c r="B1442" s="41"/>
      <c r="C1442" s="41">
        <v>11</v>
      </c>
      <c r="D1442" s="64" t="s">
        <v>231</v>
      </c>
      <c r="E1442" s="95" t="s">
        <v>461</v>
      </c>
      <c r="F1442" s="48">
        <v>600</v>
      </c>
      <c r="G1442" s="43">
        <f t="shared" si="56"/>
        <v>43606.6</v>
      </c>
    </row>
    <row r="1443" spans="1:7" s="96" customFormat="1" ht="15.75">
      <c r="A1443" s="17" t="s">
        <v>247</v>
      </c>
      <c r="B1443" s="41"/>
      <c r="C1443" s="41">
        <v>11</v>
      </c>
      <c r="D1443" s="64" t="s">
        <v>231</v>
      </c>
      <c r="E1443" s="95" t="s">
        <v>461</v>
      </c>
      <c r="F1443" s="48">
        <v>610</v>
      </c>
      <c r="G1443" s="43">
        <f>SUM(G1444,G1445)</f>
        <v>43606.6</v>
      </c>
    </row>
    <row r="1444" spans="1:7" s="96" customFormat="1" ht="47.25">
      <c r="A1444" s="17" t="s">
        <v>248</v>
      </c>
      <c r="B1444" s="41"/>
      <c r="C1444" s="41">
        <v>11</v>
      </c>
      <c r="D1444" s="64" t="s">
        <v>231</v>
      </c>
      <c r="E1444" s="95" t="s">
        <v>461</v>
      </c>
      <c r="F1444" s="48">
        <v>611</v>
      </c>
      <c r="G1444" s="52">
        <v>41923.599999999999</v>
      </c>
    </row>
    <row r="1445" spans="1:7" s="96" customFormat="1" ht="15.75">
      <c r="A1445" s="17" t="s">
        <v>251</v>
      </c>
      <c r="B1445" s="41"/>
      <c r="C1445" s="41">
        <v>11</v>
      </c>
      <c r="D1445" s="64" t="s">
        <v>231</v>
      </c>
      <c r="E1445" s="95" t="s">
        <v>461</v>
      </c>
      <c r="F1445" s="48">
        <v>612</v>
      </c>
      <c r="G1445" s="52">
        <v>1683</v>
      </c>
    </row>
    <row r="1446" spans="1:7" ht="31.5">
      <c r="A1446" s="6" t="s">
        <v>345</v>
      </c>
      <c r="B1446" s="41"/>
      <c r="C1446" s="41">
        <v>11</v>
      </c>
      <c r="D1446" s="64" t="s">
        <v>231</v>
      </c>
      <c r="E1446" s="8" t="s">
        <v>35</v>
      </c>
      <c r="F1446" s="45"/>
      <c r="G1446" s="43">
        <f>SUM(G1447,G1486)</f>
        <v>5578.5999999999995</v>
      </c>
    </row>
    <row r="1447" spans="1:7" ht="31.5">
      <c r="A1447" s="6" t="s">
        <v>353</v>
      </c>
      <c r="B1447" s="41"/>
      <c r="C1447" s="41">
        <v>11</v>
      </c>
      <c r="D1447" s="64" t="s">
        <v>231</v>
      </c>
      <c r="E1447" s="5" t="s">
        <v>36</v>
      </c>
      <c r="F1447" s="45"/>
      <c r="G1447" s="43">
        <f>SUM(G1448,G1457,G1478,G1482)</f>
        <v>4755.7999999999993</v>
      </c>
    </row>
    <row r="1448" spans="1:7" ht="63">
      <c r="A1448" s="6" t="s">
        <v>559</v>
      </c>
      <c r="B1448" s="41"/>
      <c r="C1448" s="41">
        <v>11</v>
      </c>
      <c r="D1448" s="64" t="s">
        <v>231</v>
      </c>
      <c r="E1448" s="5" t="s">
        <v>74</v>
      </c>
      <c r="F1448" s="45"/>
      <c r="G1448" s="43">
        <f>SUM(G1449,)</f>
        <v>3832.8999999999996</v>
      </c>
    </row>
    <row r="1449" spans="1:7" ht="63">
      <c r="A1449" s="2" t="s">
        <v>389</v>
      </c>
      <c r="B1449" s="41"/>
      <c r="C1449" s="41">
        <v>11</v>
      </c>
      <c r="D1449" s="64" t="s">
        <v>231</v>
      </c>
      <c r="E1449" s="5" t="s">
        <v>79</v>
      </c>
      <c r="F1449" s="45"/>
      <c r="G1449" s="43">
        <f>SUM(G1450,G1452)</f>
        <v>3832.8999999999996</v>
      </c>
    </row>
    <row r="1450" spans="1:7" ht="31.5">
      <c r="A1450" s="14" t="s">
        <v>341</v>
      </c>
      <c r="B1450" s="41"/>
      <c r="C1450" s="41">
        <v>11</v>
      </c>
      <c r="D1450" s="64" t="s">
        <v>231</v>
      </c>
      <c r="E1450" s="5" t="s">
        <v>79</v>
      </c>
      <c r="F1450" s="62" t="s">
        <v>295</v>
      </c>
      <c r="G1450" s="43">
        <f>SUM(G1451)</f>
        <v>49.2</v>
      </c>
    </row>
    <row r="1451" spans="1:7" ht="31.5">
      <c r="A1451" s="13" t="s">
        <v>238</v>
      </c>
      <c r="B1451" s="41"/>
      <c r="C1451" s="41">
        <v>11</v>
      </c>
      <c r="D1451" s="64" t="s">
        <v>231</v>
      </c>
      <c r="E1451" s="5" t="s">
        <v>79</v>
      </c>
      <c r="F1451" s="45">
        <v>240</v>
      </c>
      <c r="G1451" s="52">
        <v>49.2</v>
      </c>
    </row>
    <row r="1452" spans="1:7" ht="31.5">
      <c r="A1452" s="17" t="s">
        <v>246</v>
      </c>
      <c r="B1452" s="41"/>
      <c r="C1452" s="41">
        <v>11</v>
      </c>
      <c r="D1452" s="64" t="s">
        <v>231</v>
      </c>
      <c r="E1452" s="5" t="s">
        <v>79</v>
      </c>
      <c r="F1452" s="16">
        <v>600</v>
      </c>
      <c r="G1452" s="43">
        <f>SUM(G1453,G1455)</f>
        <v>3783.7</v>
      </c>
    </row>
    <row r="1453" spans="1:7" s="96" customFormat="1" ht="15.75">
      <c r="A1453" s="17" t="s">
        <v>247</v>
      </c>
      <c r="B1453" s="41"/>
      <c r="C1453" s="41">
        <v>11</v>
      </c>
      <c r="D1453" s="64" t="s">
        <v>231</v>
      </c>
      <c r="E1453" s="95" t="s">
        <v>79</v>
      </c>
      <c r="F1453" s="16">
        <v>610</v>
      </c>
      <c r="G1453" s="43">
        <f>SUM(G1454)</f>
        <v>280.5</v>
      </c>
    </row>
    <row r="1454" spans="1:7" s="96" customFormat="1" ht="15.75">
      <c r="A1454" s="17" t="s">
        <v>251</v>
      </c>
      <c r="B1454" s="41"/>
      <c r="C1454" s="41">
        <v>11</v>
      </c>
      <c r="D1454" s="64" t="s">
        <v>231</v>
      </c>
      <c r="E1454" s="95" t="s">
        <v>79</v>
      </c>
      <c r="F1454" s="16">
        <v>612</v>
      </c>
      <c r="G1454" s="43">
        <v>280.5</v>
      </c>
    </row>
    <row r="1455" spans="1:7" ht="15.75">
      <c r="A1455" s="17" t="s">
        <v>313</v>
      </c>
      <c r="B1455" s="41"/>
      <c r="C1455" s="41">
        <v>11</v>
      </c>
      <c r="D1455" s="64" t="s">
        <v>231</v>
      </c>
      <c r="E1455" s="5" t="s">
        <v>79</v>
      </c>
      <c r="F1455" s="51">
        <v>620</v>
      </c>
      <c r="G1455" s="43">
        <f>SUM(G1456)</f>
        <v>3503.2</v>
      </c>
    </row>
    <row r="1456" spans="1:7" ht="15.75">
      <c r="A1456" s="14" t="s">
        <v>315</v>
      </c>
      <c r="B1456" s="41"/>
      <c r="C1456" s="41">
        <v>11</v>
      </c>
      <c r="D1456" s="64" t="s">
        <v>231</v>
      </c>
      <c r="E1456" s="5" t="s">
        <v>79</v>
      </c>
      <c r="F1456" s="51">
        <v>622</v>
      </c>
      <c r="G1456" s="43">
        <v>3503.2</v>
      </c>
    </row>
    <row r="1457" spans="1:7" ht="63">
      <c r="A1457" s="1" t="s">
        <v>177</v>
      </c>
      <c r="B1457" s="41"/>
      <c r="C1457" s="41">
        <v>11</v>
      </c>
      <c r="D1457" s="64" t="s">
        <v>231</v>
      </c>
      <c r="E1457" s="5" t="s">
        <v>75</v>
      </c>
      <c r="F1457" s="51"/>
      <c r="G1457" s="43">
        <f>SUM(G1458,G1464,G1472,)</f>
        <v>657.4</v>
      </c>
    </row>
    <row r="1458" spans="1:7" ht="47.25">
      <c r="A1458" s="1" t="s">
        <v>76</v>
      </c>
      <c r="B1458" s="41"/>
      <c r="C1458" s="41">
        <v>11</v>
      </c>
      <c r="D1458" s="64" t="s">
        <v>231</v>
      </c>
      <c r="E1458" s="5" t="s">
        <v>161</v>
      </c>
      <c r="F1458" s="51"/>
      <c r="G1458" s="43">
        <f>SUM(G1459)</f>
        <v>99.7</v>
      </c>
    </row>
    <row r="1459" spans="1:7" ht="31.5">
      <c r="A1459" s="17" t="s">
        <v>246</v>
      </c>
      <c r="B1459" s="41"/>
      <c r="C1459" s="41">
        <v>11</v>
      </c>
      <c r="D1459" s="64" t="s">
        <v>231</v>
      </c>
      <c r="E1459" s="5" t="s">
        <v>161</v>
      </c>
      <c r="F1459" s="16">
        <v>600</v>
      </c>
      <c r="G1459" s="43">
        <f>SUM(G1460,G1462)</f>
        <v>99.7</v>
      </c>
    </row>
    <row r="1460" spans="1:7" s="96" customFormat="1" ht="15.75">
      <c r="A1460" s="17" t="s">
        <v>247</v>
      </c>
      <c r="B1460" s="41"/>
      <c r="C1460" s="41">
        <v>11</v>
      </c>
      <c r="D1460" s="64" t="s">
        <v>231</v>
      </c>
      <c r="E1460" s="95" t="s">
        <v>161</v>
      </c>
      <c r="F1460" s="16">
        <v>610</v>
      </c>
      <c r="G1460" s="43">
        <f>SUM(G1461)</f>
        <v>20.7</v>
      </c>
    </row>
    <row r="1461" spans="1:7" s="96" customFormat="1" ht="15.75">
      <c r="A1461" s="17" t="s">
        <v>251</v>
      </c>
      <c r="B1461" s="41"/>
      <c r="C1461" s="41">
        <v>11</v>
      </c>
      <c r="D1461" s="64" t="s">
        <v>231</v>
      </c>
      <c r="E1461" s="95" t="s">
        <v>161</v>
      </c>
      <c r="F1461" s="16">
        <v>612</v>
      </c>
      <c r="G1461" s="43">
        <v>20.7</v>
      </c>
    </row>
    <row r="1462" spans="1:7" ht="15.75">
      <c r="A1462" s="17" t="s">
        <v>313</v>
      </c>
      <c r="B1462" s="41"/>
      <c r="C1462" s="41">
        <v>11</v>
      </c>
      <c r="D1462" s="64" t="s">
        <v>231</v>
      </c>
      <c r="E1462" s="5" t="s">
        <v>161</v>
      </c>
      <c r="F1462" s="51">
        <v>620</v>
      </c>
      <c r="G1462" s="43">
        <f>SUM(G1463)</f>
        <v>79</v>
      </c>
    </row>
    <row r="1463" spans="1:7" ht="15.75">
      <c r="A1463" s="14" t="s">
        <v>315</v>
      </c>
      <c r="B1463" s="41"/>
      <c r="C1463" s="41">
        <v>11</v>
      </c>
      <c r="D1463" s="64" t="s">
        <v>231</v>
      </c>
      <c r="E1463" s="5" t="s">
        <v>161</v>
      </c>
      <c r="F1463" s="51">
        <v>622</v>
      </c>
      <c r="G1463" s="43">
        <v>79</v>
      </c>
    </row>
    <row r="1464" spans="1:7" ht="31.5">
      <c r="A1464" s="1" t="s">
        <v>77</v>
      </c>
      <c r="B1464" s="41"/>
      <c r="C1464" s="41">
        <v>11</v>
      </c>
      <c r="D1464" s="64" t="s">
        <v>231</v>
      </c>
      <c r="E1464" s="5" t="s">
        <v>81</v>
      </c>
      <c r="F1464" s="45"/>
      <c r="G1464" s="43">
        <f>SUM(G1465,G1467)</f>
        <v>362.1</v>
      </c>
    </row>
    <row r="1465" spans="1:7" ht="31.5">
      <c r="A1465" s="14" t="s">
        <v>341</v>
      </c>
      <c r="B1465" s="41"/>
      <c r="C1465" s="41">
        <v>11</v>
      </c>
      <c r="D1465" s="64" t="s">
        <v>231</v>
      </c>
      <c r="E1465" s="5" t="s">
        <v>81</v>
      </c>
      <c r="F1465" s="62" t="s">
        <v>295</v>
      </c>
      <c r="G1465" s="43">
        <f>SUM(G1466)</f>
        <v>36</v>
      </c>
    </row>
    <row r="1466" spans="1:7" ht="31.5">
      <c r="A1466" s="13" t="s">
        <v>238</v>
      </c>
      <c r="B1466" s="41"/>
      <c r="C1466" s="41">
        <v>11</v>
      </c>
      <c r="D1466" s="64" t="s">
        <v>231</v>
      </c>
      <c r="E1466" s="5" t="s">
        <v>81</v>
      </c>
      <c r="F1466" s="45">
        <v>240</v>
      </c>
      <c r="G1466" s="52">
        <v>36</v>
      </c>
    </row>
    <row r="1467" spans="1:7" ht="31.5">
      <c r="A1467" s="17" t="s">
        <v>246</v>
      </c>
      <c r="B1467" s="41"/>
      <c r="C1467" s="41">
        <v>11</v>
      </c>
      <c r="D1467" s="64" t="s">
        <v>231</v>
      </c>
      <c r="E1467" s="5" t="s">
        <v>81</v>
      </c>
      <c r="F1467" s="16">
        <v>600</v>
      </c>
      <c r="G1467" s="43">
        <f>SUM(G1470,G1468)</f>
        <v>326.10000000000002</v>
      </c>
    </row>
    <row r="1468" spans="1:7" s="96" customFormat="1" ht="15.75">
      <c r="A1468" s="17" t="s">
        <v>247</v>
      </c>
      <c r="B1468" s="41"/>
      <c r="C1468" s="41">
        <v>11</v>
      </c>
      <c r="D1468" s="64" t="s">
        <v>231</v>
      </c>
      <c r="E1468" s="95" t="s">
        <v>81</v>
      </c>
      <c r="F1468" s="16">
        <v>610</v>
      </c>
      <c r="G1468" s="43">
        <f>SUM(G1469)</f>
        <v>28.3</v>
      </c>
    </row>
    <row r="1469" spans="1:7" s="96" customFormat="1" ht="15.75">
      <c r="A1469" s="17" t="s">
        <v>251</v>
      </c>
      <c r="B1469" s="41"/>
      <c r="C1469" s="41">
        <v>11</v>
      </c>
      <c r="D1469" s="64" t="s">
        <v>231</v>
      </c>
      <c r="E1469" s="95" t="s">
        <v>81</v>
      </c>
      <c r="F1469" s="16">
        <v>612</v>
      </c>
      <c r="G1469" s="43">
        <v>28.3</v>
      </c>
    </row>
    <row r="1470" spans="1:7" ht="15.75">
      <c r="A1470" s="17" t="s">
        <v>313</v>
      </c>
      <c r="B1470" s="41"/>
      <c r="C1470" s="41">
        <v>11</v>
      </c>
      <c r="D1470" s="64" t="s">
        <v>231</v>
      </c>
      <c r="E1470" s="5" t="s">
        <v>81</v>
      </c>
      <c r="F1470" s="51">
        <v>620</v>
      </c>
      <c r="G1470" s="43">
        <f>SUM(G1471)</f>
        <v>297.8</v>
      </c>
    </row>
    <row r="1471" spans="1:7" ht="15.75">
      <c r="A1471" s="14" t="s">
        <v>315</v>
      </c>
      <c r="B1471" s="41"/>
      <c r="C1471" s="41">
        <v>11</v>
      </c>
      <c r="D1471" s="64" t="s">
        <v>231</v>
      </c>
      <c r="E1471" s="5" t="s">
        <v>81</v>
      </c>
      <c r="F1471" s="51">
        <v>622</v>
      </c>
      <c r="G1471" s="43">
        <v>297.8</v>
      </c>
    </row>
    <row r="1472" spans="1:7" ht="15.75">
      <c r="A1472" s="1" t="s">
        <v>391</v>
      </c>
      <c r="B1472" s="41"/>
      <c r="C1472" s="41">
        <v>11</v>
      </c>
      <c r="D1472" s="64" t="s">
        <v>231</v>
      </c>
      <c r="E1472" s="5" t="s">
        <v>82</v>
      </c>
      <c r="F1472" s="51"/>
      <c r="G1472" s="43">
        <f>SUM(G1473,G1475)</f>
        <v>195.6</v>
      </c>
    </row>
    <row r="1473" spans="1:7" ht="31.5">
      <c r="A1473" s="14" t="s">
        <v>341</v>
      </c>
      <c r="B1473" s="41"/>
      <c r="C1473" s="41">
        <v>11</v>
      </c>
      <c r="D1473" s="64" t="s">
        <v>231</v>
      </c>
      <c r="E1473" s="5" t="s">
        <v>82</v>
      </c>
      <c r="F1473" s="62" t="s">
        <v>295</v>
      </c>
      <c r="G1473" s="43">
        <f>SUM(G1474)</f>
        <v>87.6</v>
      </c>
    </row>
    <row r="1474" spans="1:7" ht="31.5">
      <c r="A1474" s="13" t="s">
        <v>238</v>
      </c>
      <c r="B1474" s="41"/>
      <c r="C1474" s="41">
        <v>11</v>
      </c>
      <c r="D1474" s="64" t="s">
        <v>231</v>
      </c>
      <c r="E1474" s="5" t="s">
        <v>82</v>
      </c>
      <c r="F1474" s="45">
        <v>240</v>
      </c>
      <c r="G1474" s="52">
        <v>87.6</v>
      </c>
    </row>
    <row r="1475" spans="1:7" s="96" customFormat="1" ht="31.5">
      <c r="A1475" s="17" t="s">
        <v>246</v>
      </c>
      <c r="B1475" s="41"/>
      <c r="C1475" s="41">
        <v>11</v>
      </c>
      <c r="D1475" s="64" t="s">
        <v>231</v>
      </c>
      <c r="E1475" s="95" t="s">
        <v>82</v>
      </c>
      <c r="F1475" s="45">
        <v>600</v>
      </c>
      <c r="G1475" s="43">
        <f t="shared" ref="G1475:G1476" si="57">SUM(G1476)</f>
        <v>108</v>
      </c>
    </row>
    <row r="1476" spans="1:7" s="96" customFormat="1" ht="15.75">
      <c r="A1476" s="17" t="s">
        <v>313</v>
      </c>
      <c r="B1476" s="41"/>
      <c r="C1476" s="41">
        <v>11</v>
      </c>
      <c r="D1476" s="64" t="s">
        <v>231</v>
      </c>
      <c r="E1476" s="95" t="s">
        <v>82</v>
      </c>
      <c r="F1476" s="51">
        <v>620</v>
      </c>
      <c r="G1476" s="43">
        <f t="shared" si="57"/>
        <v>108</v>
      </c>
    </row>
    <row r="1477" spans="1:7" s="96" customFormat="1" ht="15.75">
      <c r="A1477" s="103" t="s">
        <v>315</v>
      </c>
      <c r="B1477" s="41"/>
      <c r="C1477" s="41">
        <v>11</v>
      </c>
      <c r="D1477" s="64" t="s">
        <v>231</v>
      </c>
      <c r="E1477" s="95" t="s">
        <v>82</v>
      </c>
      <c r="F1477" s="51">
        <v>622</v>
      </c>
      <c r="G1477" s="52">
        <v>108</v>
      </c>
    </row>
    <row r="1478" spans="1:7" ht="63">
      <c r="A1478" s="1" t="s">
        <v>496</v>
      </c>
      <c r="B1478" s="41"/>
      <c r="C1478" s="41">
        <v>11</v>
      </c>
      <c r="D1478" s="64" t="s">
        <v>231</v>
      </c>
      <c r="E1478" s="5" t="s">
        <v>78</v>
      </c>
      <c r="F1478" s="45"/>
      <c r="G1478" s="43">
        <f>SUM(G1479)</f>
        <v>141.30000000000001</v>
      </c>
    </row>
    <row r="1479" spans="1:7" ht="47.25">
      <c r="A1479" s="1" t="s">
        <v>83</v>
      </c>
      <c r="B1479" s="41"/>
      <c r="C1479" s="41">
        <v>11</v>
      </c>
      <c r="D1479" s="64" t="s">
        <v>231</v>
      </c>
      <c r="E1479" s="5" t="s">
        <v>162</v>
      </c>
      <c r="F1479" s="45"/>
      <c r="G1479" s="43">
        <f>SUM(G1480)</f>
        <v>141.30000000000001</v>
      </c>
    </row>
    <row r="1480" spans="1:7" ht="31.5">
      <c r="A1480" s="14" t="s">
        <v>341</v>
      </c>
      <c r="B1480" s="41"/>
      <c r="C1480" s="41">
        <v>11</v>
      </c>
      <c r="D1480" s="64" t="s">
        <v>231</v>
      </c>
      <c r="E1480" s="5" t="s">
        <v>162</v>
      </c>
      <c r="F1480" s="62" t="s">
        <v>295</v>
      </c>
      <c r="G1480" s="43">
        <f>SUM(G1481)</f>
        <v>141.30000000000001</v>
      </c>
    </row>
    <row r="1481" spans="1:7" ht="31.5">
      <c r="A1481" s="13" t="s">
        <v>238</v>
      </c>
      <c r="B1481" s="41"/>
      <c r="C1481" s="41">
        <v>11</v>
      </c>
      <c r="D1481" s="64" t="s">
        <v>231</v>
      </c>
      <c r="E1481" s="5" t="s">
        <v>162</v>
      </c>
      <c r="F1481" s="45">
        <v>240</v>
      </c>
      <c r="G1481" s="52">
        <v>141.30000000000001</v>
      </c>
    </row>
    <row r="1482" spans="1:7" ht="63">
      <c r="A1482" s="6" t="s">
        <v>774</v>
      </c>
      <c r="B1482" s="41"/>
      <c r="C1482" s="41">
        <v>11</v>
      </c>
      <c r="D1482" s="64" t="s">
        <v>231</v>
      </c>
      <c r="E1482" s="5" t="s">
        <v>85</v>
      </c>
      <c r="F1482" s="45"/>
      <c r="G1482" s="43">
        <f>SUM(G1483)</f>
        <v>124.2</v>
      </c>
    </row>
    <row r="1483" spans="1:7" ht="31.5">
      <c r="A1483" s="6" t="s">
        <v>86</v>
      </c>
      <c r="B1483" s="41"/>
      <c r="C1483" s="41">
        <v>11</v>
      </c>
      <c r="D1483" s="64" t="s">
        <v>231</v>
      </c>
      <c r="E1483" s="5" t="s">
        <v>163</v>
      </c>
      <c r="F1483" s="45"/>
      <c r="G1483" s="43">
        <f>SUM(G1484)</f>
        <v>124.2</v>
      </c>
    </row>
    <row r="1484" spans="1:7" ht="31.5">
      <c r="A1484" s="14" t="s">
        <v>341</v>
      </c>
      <c r="B1484" s="41"/>
      <c r="C1484" s="41">
        <v>11</v>
      </c>
      <c r="D1484" s="64" t="s">
        <v>231</v>
      </c>
      <c r="E1484" s="5" t="s">
        <v>163</v>
      </c>
      <c r="F1484" s="62" t="s">
        <v>295</v>
      </c>
      <c r="G1484" s="43">
        <f>SUM(G1485)</f>
        <v>124.2</v>
      </c>
    </row>
    <row r="1485" spans="1:7" ht="31.5">
      <c r="A1485" s="13" t="s">
        <v>238</v>
      </c>
      <c r="B1485" s="41"/>
      <c r="C1485" s="41">
        <v>11</v>
      </c>
      <c r="D1485" s="64" t="s">
        <v>231</v>
      </c>
      <c r="E1485" s="5" t="s">
        <v>163</v>
      </c>
      <c r="F1485" s="45">
        <v>240</v>
      </c>
      <c r="G1485" s="52">
        <v>124.2</v>
      </c>
    </row>
    <row r="1486" spans="1:7" ht="31.5">
      <c r="A1486" s="6" t="s">
        <v>362</v>
      </c>
      <c r="B1486" s="41"/>
      <c r="C1486" s="41">
        <v>11</v>
      </c>
      <c r="D1486" s="64" t="s">
        <v>231</v>
      </c>
      <c r="E1486" s="8" t="s">
        <v>39</v>
      </c>
      <c r="F1486" s="51"/>
      <c r="G1486" s="43">
        <f>SUM(G1488)</f>
        <v>822.8</v>
      </c>
    </row>
    <row r="1487" spans="1:7" ht="31.5">
      <c r="A1487" s="17" t="s">
        <v>480</v>
      </c>
      <c r="B1487" s="41"/>
      <c r="C1487" s="41">
        <v>11</v>
      </c>
      <c r="D1487" s="64" t="s">
        <v>231</v>
      </c>
      <c r="E1487" s="8" t="s">
        <v>481</v>
      </c>
      <c r="F1487" s="51"/>
      <c r="G1487" s="43">
        <f>SUM(G1488)</f>
        <v>822.8</v>
      </c>
    </row>
    <row r="1488" spans="1:7" ht="31.5">
      <c r="A1488" s="17" t="s">
        <v>482</v>
      </c>
      <c r="B1488" s="8"/>
      <c r="C1488" s="41">
        <v>11</v>
      </c>
      <c r="D1488" s="64" t="s">
        <v>231</v>
      </c>
      <c r="E1488" s="8" t="s">
        <v>483</v>
      </c>
      <c r="F1488" s="51"/>
      <c r="G1488" s="43">
        <f>SUM(G1489,G1491)</f>
        <v>822.8</v>
      </c>
    </row>
    <row r="1489" spans="1:7" s="96" customFormat="1" ht="31.5">
      <c r="A1489" s="103" t="s">
        <v>341</v>
      </c>
      <c r="B1489" s="41"/>
      <c r="C1489" s="41">
        <v>11</v>
      </c>
      <c r="D1489" s="64" t="s">
        <v>231</v>
      </c>
      <c r="E1489" s="8" t="s">
        <v>483</v>
      </c>
      <c r="F1489" s="62" t="s">
        <v>295</v>
      </c>
      <c r="G1489" s="43">
        <f>SUM(G1490)</f>
        <v>149</v>
      </c>
    </row>
    <row r="1490" spans="1:7" s="96" customFormat="1" ht="31.5">
      <c r="A1490" s="13" t="s">
        <v>238</v>
      </c>
      <c r="B1490" s="41"/>
      <c r="C1490" s="41">
        <v>11</v>
      </c>
      <c r="D1490" s="64" t="s">
        <v>231</v>
      </c>
      <c r="E1490" s="8" t="s">
        <v>483</v>
      </c>
      <c r="F1490" s="45">
        <v>240</v>
      </c>
      <c r="G1490" s="52">
        <v>149</v>
      </c>
    </row>
    <row r="1491" spans="1:7" ht="31.5">
      <c r="A1491" s="17" t="s">
        <v>246</v>
      </c>
      <c r="B1491" s="41"/>
      <c r="C1491" s="41">
        <v>11</v>
      </c>
      <c r="D1491" s="64" t="s">
        <v>231</v>
      </c>
      <c r="E1491" s="8" t="s">
        <v>483</v>
      </c>
      <c r="F1491" s="16">
        <v>600</v>
      </c>
      <c r="G1491" s="43">
        <f>SUM(G1492,G1494)</f>
        <v>673.8</v>
      </c>
    </row>
    <row r="1492" spans="1:7" s="96" customFormat="1" ht="15.75">
      <c r="A1492" s="17" t="s">
        <v>247</v>
      </c>
      <c r="B1492" s="41"/>
      <c r="C1492" s="41">
        <v>11</v>
      </c>
      <c r="D1492" s="64" t="s">
        <v>231</v>
      </c>
      <c r="E1492" s="8" t="s">
        <v>483</v>
      </c>
      <c r="F1492" s="16">
        <v>610</v>
      </c>
      <c r="G1492" s="43">
        <f>SUM(G1493)</f>
        <v>212.2</v>
      </c>
    </row>
    <row r="1493" spans="1:7" s="96" customFormat="1" ht="15.75">
      <c r="A1493" s="17" t="s">
        <v>251</v>
      </c>
      <c r="B1493" s="41"/>
      <c r="C1493" s="41">
        <v>11</v>
      </c>
      <c r="D1493" s="64" t="s">
        <v>231</v>
      </c>
      <c r="E1493" s="8" t="s">
        <v>483</v>
      </c>
      <c r="F1493" s="16">
        <v>612</v>
      </c>
      <c r="G1493" s="43">
        <v>212.2</v>
      </c>
    </row>
    <row r="1494" spans="1:7" ht="15.75">
      <c r="A1494" s="17" t="s">
        <v>313</v>
      </c>
      <c r="B1494" s="41"/>
      <c r="C1494" s="41">
        <v>11</v>
      </c>
      <c r="D1494" s="64" t="s">
        <v>231</v>
      </c>
      <c r="E1494" s="8" t="s">
        <v>483</v>
      </c>
      <c r="F1494" s="51">
        <v>620</v>
      </c>
      <c r="G1494" s="43">
        <f>SUM(G1495)</f>
        <v>461.6</v>
      </c>
    </row>
    <row r="1495" spans="1:7" ht="15.75">
      <c r="A1495" s="103" t="s">
        <v>315</v>
      </c>
      <c r="B1495" s="41"/>
      <c r="C1495" s="41">
        <v>11</v>
      </c>
      <c r="D1495" s="64" t="s">
        <v>231</v>
      </c>
      <c r="E1495" s="8" t="s">
        <v>483</v>
      </c>
      <c r="F1495" s="51">
        <v>622</v>
      </c>
      <c r="G1495" s="43">
        <v>461.6</v>
      </c>
    </row>
    <row r="1496" spans="1:7" ht="15.75">
      <c r="A1496" s="14" t="s">
        <v>322</v>
      </c>
      <c r="B1496" s="48"/>
      <c r="C1496" s="48">
        <v>11</v>
      </c>
      <c r="D1496" s="64" t="s">
        <v>233</v>
      </c>
      <c r="E1496" s="24"/>
      <c r="F1496" s="48"/>
      <c r="G1496" s="43">
        <f>SUM(G1497,)</f>
        <v>21083.1</v>
      </c>
    </row>
    <row r="1497" spans="1:7" ht="31.5">
      <c r="A1497" s="6" t="s">
        <v>344</v>
      </c>
      <c r="B1497" s="41"/>
      <c r="C1497" s="41">
        <v>11</v>
      </c>
      <c r="D1497" s="64" t="s">
        <v>233</v>
      </c>
      <c r="E1497" s="8" t="s">
        <v>29</v>
      </c>
      <c r="F1497" s="48"/>
      <c r="G1497" s="43">
        <f>SUM(G1498,G1511)</f>
        <v>21083.1</v>
      </c>
    </row>
    <row r="1498" spans="1:7" ht="31.5">
      <c r="A1498" s="6" t="s">
        <v>368</v>
      </c>
      <c r="B1498" s="41"/>
      <c r="C1498" s="41">
        <v>11</v>
      </c>
      <c r="D1498" s="64" t="s">
        <v>233</v>
      </c>
      <c r="E1498" s="5" t="s">
        <v>30</v>
      </c>
      <c r="F1498" s="48"/>
      <c r="G1498" s="43">
        <f>SUM(G1499)</f>
        <v>11483.099999999999</v>
      </c>
    </row>
    <row r="1499" spans="1:7" ht="47.25">
      <c r="A1499" s="6" t="s">
        <v>865</v>
      </c>
      <c r="B1499" s="41"/>
      <c r="C1499" s="41">
        <v>11</v>
      </c>
      <c r="D1499" s="64" t="s">
        <v>233</v>
      </c>
      <c r="E1499" s="5" t="s">
        <v>58</v>
      </c>
      <c r="F1499" s="48"/>
      <c r="G1499" s="43">
        <f>SUM(G1500,G1508)</f>
        <v>11483.099999999999</v>
      </c>
    </row>
    <row r="1500" spans="1:7" ht="31.5">
      <c r="A1500" s="6" t="s">
        <v>170</v>
      </c>
      <c r="B1500" s="41"/>
      <c r="C1500" s="41">
        <v>11</v>
      </c>
      <c r="D1500" s="64" t="s">
        <v>233</v>
      </c>
      <c r="E1500" s="5" t="s">
        <v>61</v>
      </c>
      <c r="F1500" s="45"/>
      <c r="G1500" s="43">
        <f>SUM(G1501,G1503,G1505)</f>
        <v>11033.099999999999</v>
      </c>
    </row>
    <row r="1501" spans="1:7" s="96" customFormat="1" ht="63">
      <c r="A1501" s="6" t="s">
        <v>234</v>
      </c>
      <c r="B1501" s="48"/>
      <c r="C1501" s="48">
        <v>11</v>
      </c>
      <c r="D1501" s="64" t="s">
        <v>233</v>
      </c>
      <c r="E1501" s="95" t="s">
        <v>61</v>
      </c>
      <c r="F1501" s="48">
        <v>100</v>
      </c>
      <c r="G1501" s="43">
        <f>SUM(G1502)</f>
        <v>2035.6</v>
      </c>
    </row>
    <row r="1502" spans="1:7" s="96" customFormat="1" ht="31.5">
      <c r="A1502" s="15" t="s">
        <v>235</v>
      </c>
      <c r="B1502" s="48"/>
      <c r="C1502" s="48">
        <v>11</v>
      </c>
      <c r="D1502" s="64" t="s">
        <v>233</v>
      </c>
      <c r="E1502" s="95" t="s">
        <v>61</v>
      </c>
      <c r="F1502" s="48">
        <v>120</v>
      </c>
      <c r="G1502" s="52">
        <v>2035.6</v>
      </c>
    </row>
    <row r="1503" spans="1:7" s="96" customFormat="1" ht="31.5">
      <c r="A1503" s="103" t="s">
        <v>341</v>
      </c>
      <c r="B1503" s="48"/>
      <c r="C1503" s="48">
        <v>11</v>
      </c>
      <c r="D1503" s="64" t="s">
        <v>233</v>
      </c>
      <c r="E1503" s="95" t="s">
        <v>61</v>
      </c>
      <c r="F1503" s="48">
        <v>200</v>
      </c>
      <c r="G1503" s="43">
        <f>SUM(G1504)</f>
        <v>5176.8</v>
      </c>
    </row>
    <row r="1504" spans="1:7" s="96" customFormat="1" ht="31.5">
      <c r="A1504" s="103" t="s">
        <v>238</v>
      </c>
      <c r="B1504" s="45"/>
      <c r="C1504" s="45">
        <v>11</v>
      </c>
      <c r="D1504" s="64" t="s">
        <v>233</v>
      </c>
      <c r="E1504" s="95" t="s">
        <v>61</v>
      </c>
      <c r="F1504" s="48">
        <v>240</v>
      </c>
      <c r="G1504" s="43">
        <v>5176.8</v>
      </c>
    </row>
    <row r="1505" spans="1:8" ht="31.5">
      <c r="A1505" s="17" t="s">
        <v>246</v>
      </c>
      <c r="B1505" s="41"/>
      <c r="C1505" s="41">
        <v>11</v>
      </c>
      <c r="D1505" s="64" t="s">
        <v>233</v>
      </c>
      <c r="E1505" s="5" t="s">
        <v>61</v>
      </c>
      <c r="F1505" s="16">
        <v>600</v>
      </c>
      <c r="G1505" s="43">
        <f>SUM(G1506)</f>
        <v>3820.7</v>
      </c>
    </row>
    <row r="1506" spans="1:8" ht="15.75">
      <c r="A1506" s="17" t="s">
        <v>313</v>
      </c>
      <c r="B1506" s="41"/>
      <c r="C1506" s="41">
        <v>11</v>
      </c>
      <c r="D1506" s="64" t="s">
        <v>233</v>
      </c>
      <c r="E1506" s="5" t="s">
        <v>61</v>
      </c>
      <c r="F1506" s="51">
        <v>620</v>
      </c>
      <c r="G1506" s="43">
        <f>SUM(G1507)</f>
        <v>3820.7</v>
      </c>
    </row>
    <row r="1507" spans="1:8" ht="15.75">
      <c r="A1507" s="14" t="s">
        <v>315</v>
      </c>
      <c r="B1507" s="41"/>
      <c r="C1507" s="41">
        <v>11</v>
      </c>
      <c r="D1507" s="64" t="s">
        <v>233</v>
      </c>
      <c r="E1507" s="5" t="s">
        <v>61</v>
      </c>
      <c r="F1507" s="48">
        <v>622</v>
      </c>
      <c r="G1507" s="43">
        <v>3820.7</v>
      </c>
    </row>
    <row r="1508" spans="1:8" s="96" customFormat="1" ht="47.25">
      <c r="A1508" s="6" t="s">
        <v>171</v>
      </c>
      <c r="B1508" s="48"/>
      <c r="C1508" s="48">
        <v>11</v>
      </c>
      <c r="D1508" s="64" t="s">
        <v>233</v>
      </c>
      <c r="E1508" s="95" t="s">
        <v>172</v>
      </c>
      <c r="F1508" s="48"/>
      <c r="G1508" s="43">
        <f>SUM(G1509,)</f>
        <v>450</v>
      </c>
    </row>
    <row r="1509" spans="1:8" s="96" customFormat="1" ht="63">
      <c r="A1509" s="6" t="s">
        <v>234</v>
      </c>
      <c r="B1509" s="48"/>
      <c r="C1509" s="45">
        <v>11</v>
      </c>
      <c r="D1509" s="64" t="s">
        <v>233</v>
      </c>
      <c r="E1509" s="95" t="s">
        <v>172</v>
      </c>
      <c r="F1509" s="51">
        <v>100</v>
      </c>
      <c r="G1509" s="43">
        <f>SUM(G1510)</f>
        <v>450</v>
      </c>
    </row>
    <row r="1510" spans="1:8" s="96" customFormat="1" ht="15.75">
      <c r="A1510" s="103" t="s">
        <v>250</v>
      </c>
      <c r="B1510" s="48"/>
      <c r="C1510" s="45">
        <v>11</v>
      </c>
      <c r="D1510" s="64" t="s">
        <v>233</v>
      </c>
      <c r="E1510" s="95" t="s">
        <v>172</v>
      </c>
      <c r="F1510" s="51">
        <v>110</v>
      </c>
      <c r="G1510" s="107">
        <v>450</v>
      </c>
    </row>
    <row r="1511" spans="1:8" s="96" customFormat="1" ht="47.25">
      <c r="A1511" s="6" t="s">
        <v>209</v>
      </c>
      <c r="B1511" s="45"/>
      <c r="C1511" s="45">
        <v>11</v>
      </c>
      <c r="D1511" s="64" t="s">
        <v>233</v>
      </c>
      <c r="E1511" s="95" t="s">
        <v>31</v>
      </c>
      <c r="F1511" s="48"/>
      <c r="G1511" s="52">
        <f>SUM(G1512)</f>
        <v>9600</v>
      </c>
    </row>
    <row r="1512" spans="1:8" s="96" customFormat="1" ht="47.25">
      <c r="A1512" s="17" t="s">
        <v>192</v>
      </c>
      <c r="B1512" s="45"/>
      <c r="C1512" s="45">
        <v>11</v>
      </c>
      <c r="D1512" s="64" t="s">
        <v>233</v>
      </c>
      <c r="E1512" s="95" t="s">
        <v>62</v>
      </c>
      <c r="F1512" s="48"/>
      <c r="G1512" s="52">
        <f>SUM(G1513,G1516)</f>
        <v>9600</v>
      </c>
    </row>
    <row r="1513" spans="1:8" s="96" customFormat="1" ht="47.25">
      <c r="A1513" s="103" t="s">
        <v>646</v>
      </c>
      <c r="B1513" s="45"/>
      <c r="C1513" s="45">
        <v>11</v>
      </c>
      <c r="D1513" s="64" t="s">
        <v>233</v>
      </c>
      <c r="E1513" s="95" t="s">
        <v>647</v>
      </c>
      <c r="F1513" s="48"/>
      <c r="G1513" s="43">
        <f t="shared" ref="G1513:G1514" si="58">SUM(G1514)</f>
        <v>7113.6</v>
      </c>
    </row>
    <row r="1514" spans="1:8" s="96" customFormat="1" ht="31.5">
      <c r="A1514" s="103" t="s">
        <v>341</v>
      </c>
      <c r="B1514" s="45"/>
      <c r="C1514" s="45">
        <v>11</v>
      </c>
      <c r="D1514" s="64" t="s">
        <v>233</v>
      </c>
      <c r="E1514" s="95" t="s">
        <v>647</v>
      </c>
      <c r="F1514" s="50" t="s">
        <v>295</v>
      </c>
      <c r="G1514" s="43">
        <f t="shared" si="58"/>
        <v>7113.6</v>
      </c>
    </row>
    <row r="1515" spans="1:8" s="96" customFormat="1" ht="31.5">
      <c r="A1515" s="15" t="s">
        <v>238</v>
      </c>
      <c r="B1515" s="45"/>
      <c r="C1515" s="45">
        <v>11</v>
      </c>
      <c r="D1515" s="64" t="s">
        <v>233</v>
      </c>
      <c r="E1515" s="95" t="s">
        <v>647</v>
      </c>
      <c r="F1515" s="41">
        <v>240</v>
      </c>
      <c r="G1515" s="43">
        <v>7113.6</v>
      </c>
    </row>
    <row r="1516" spans="1:8" s="96" customFormat="1" ht="47.25">
      <c r="A1516" s="103" t="s">
        <v>651</v>
      </c>
      <c r="B1516" s="45"/>
      <c r="C1516" s="45">
        <v>11</v>
      </c>
      <c r="D1516" s="64" t="s">
        <v>233</v>
      </c>
      <c r="E1516" s="95" t="s">
        <v>652</v>
      </c>
      <c r="F1516" s="48"/>
      <c r="G1516" s="43">
        <f t="shared" ref="G1516:G1517" si="59">SUM(G1517)</f>
        <v>2486.4</v>
      </c>
    </row>
    <row r="1517" spans="1:8" s="96" customFormat="1" ht="31.5">
      <c r="A1517" s="103" t="s">
        <v>341</v>
      </c>
      <c r="B1517" s="45"/>
      <c r="C1517" s="45">
        <v>11</v>
      </c>
      <c r="D1517" s="64" t="s">
        <v>233</v>
      </c>
      <c r="E1517" s="95" t="s">
        <v>652</v>
      </c>
      <c r="F1517" s="50" t="s">
        <v>295</v>
      </c>
      <c r="G1517" s="43">
        <f t="shared" si="59"/>
        <v>2486.4</v>
      </c>
    </row>
    <row r="1518" spans="1:8" s="96" customFormat="1" ht="31.5">
      <c r="A1518" s="15" t="s">
        <v>238</v>
      </c>
      <c r="B1518" s="45"/>
      <c r="C1518" s="45">
        <v>11</v>
      </c>
      <c r="D1518" s="64" t="s">
        <v>233</v>
      </c>
      <c r="E1518" s="95" t="s">
        <v>652</v>
      </c>
      <c r="F1518" s="41">
        <v>240</v>
      </c>
      <c r="G1518" s="43">
        <v>2486.4</v>
      </c>
    </row>
    <row r="1519" spans="1:8" s="96" customFormat="1" ht="15.75">
      <c r="A1519" s="135" t="s">
        <v>832</v>
      </c>
      <c r="B1519" s="45"/>
      <c r="C1519" s="45">
        <v>11</v>
      </c>
      <c r="D1519" s="50" t="s">
        <v>256</v>
      </c>
      <c r="E1519" s="95"/>
      <c r="F1519" s="41"/>
      <c r="G1519" s="43">
        <f>SUM(G1520)</f>
        <v>204</v>
      </c>
    </row>
    <row r="1520" spans="1:8" s="96" customFormat="1" ht="31.5">
      <c r="A1520" s="119" t="s">
        <v>532</v>
      </c>
      <c r="B1520" s="45"/>
      <c r="C1520" s="45">
        <v>11</v>
      </c>
      <c r="D1520" s="50" t="s">
        <v>256</v>
      </c>
      <c r="E1520" s="8" t="s">
        <v>215</v>
      </c>
      <c r="F1520" s="48"/>
      <c r="G1520" s="43">
        <f>SUM(G1521)</f>
        <v>204</v>
      </c>
      <c r="H1520" s="90"/>
    </row>
    <row r="1521" spans="1:7" s="96" customFormat="1" ht="63">
      <c r="A1521" s="119" t="s">
        <v>533</v>
      </c>
      <c r="B1521" s="45"/>
      <c r="C1521" s="45">
        <v>11</v>
      </c>
      <c r="D1521" s="50" t="s">
        <v>256</v>
      </c>
      <c r="E1521" s="95" t="s">
        <v>534</v>
      </c>
      <c r="F1521" s="48"/>
      <c r="G1521" s="43">
        <f t="shared" ref="G1521:G1525" si="60">SUM(G1522)</f>
        <v>204</v>
      </c>
    </row>
    <row r="1522" spans="1:7" s="96" customFormat="1" ht="47.25">
      <c r="A1522" s="119" t="s">
        <v>721</v>
      </c>
      <c r="B1522" s="45"/>
      <c r="C1522" s="45">
        <v>11</v>
      </c>
      <c r="D1522" s="50" t="s">
        <v>256</v>
      </c>
      <c r="E1522" s="95" t="s">
        <v>722</v>
      </c>
      <c r="F1522" s="48"/>
      <c r="G1522" s="43">
        <f>SUM(G1523,G1527)</f>
        <v>204</v>
      </c>
    </row>
    <row r="1523" spans="1:7" s="96" customFormat="1" ht="47.25">
      <c r="A1523" s="6" t="s">
        <v>828</v>
      </c>
      <c r="B1523" s="45"/>
      <c r="C1523" s="45">
        <v>11</v>
      </c>
      <c r="D1523" s="50" t="s">
        <v>256</v>
      </c>
      <c r="E1523" s="95" t="s">
        <v>829</v>
      </c>
      <c r="F1523" s="51"/>
      <c r="G1523" s="43">
        <f>SUM(G1524)</f>
        <v>151</v>
      </c>
    </row>
    <row r="1524" spans="1:7" s="96" customFormat="1" ht="31.5">
      <c r="A1524" s="125" t="s">
        <v>246</v>
      </c>
      <c r="B1524" s="45"/>
      <c r="C1524" s="45">
        <v>11</v>
      </c>
      <c r="D1524" s="50" t="s">
        <v>256</v>
      </c>
      <c r="E1524" s="95" t="s">
        <v>829</v>
      </c>
      <c r="F1524" s="54">
        <v>600</v>
      </c>
      <c r="G1524" s="43">
        <f>SUM(G1525,)</f>
        <v>151</v>
      </c>
    </row>
    <row r="1525" spans="1:7" s="96" customFormat="1" ht="15.75">
      <c r="A1525" s="125" t="s">
        <v>247</v>
      </c>
      <c r="B1525" s="45"/>
      <c r="C1525" s="45">
        <v>11</v>
      </c>
      <c r="D1525" s="50" t="s">
        <v>256</v>
      </c>
      <c r="E1525" s="95" t="s">
        <v>829</v>
      </c>
      <c r="F1525" s="51">
        <v>610</v>
      </c>
      <c r="G1525" s="43">
        <f t="shared" si="60"/>
        <v>151</v>
      </c>
    </row>
    <row r="1526" spans="1:7" s="96" customFormat="1" ht="15.75">
      <c r="A1526" s="125" t="s">
        <v>251</v>
      </c>
      <c r="B1526" s="45"/>
      <c r="C1526" s="45">
        <v>11</v>
      </c>
      <c r="D1526" s="50" t="s">
        <v>256</v>
      </c>
      <c r="E1526" s="95" t="s">
        <v>829</v>
      </c>
      <c r="F1526" s="54">
        <v>612</v>
      </c>
      <c r="G1526" s="43">
        <v>151</v>
      </c>
    </row>
    <row r="1527" spans="1:7" s="96" customFormat="1" ht="63">
      <c r="A1527" s="6" t="s">
        <v>830</v>
      </c>
      <c r="B1527" s="45"/>
      <c r="C1527" s="45">
        <v>11</v>
      </c>
      <c r="D1527" s="50" t="s">
        <v>256</v>
      </c>
      <c r="E1527" s="95" t="s">
        <v>831</v>
      </c>
      <c r="F1527" s="51"/>
      <c r="G1527" s="43">
        <f t="shared" ref="G1527:G1529" si="61">SUM(G1528)</f>
        <v>53</v>
      </c>
    </row>
    <row r="1528" spans="1:7" s="96" customFormat="1" ht="31.5">
      <c r="A1528" s="125" t="s">
        <v>246</v>
      </c>
      <c r="B1528" s="45"/>
      <c r="C1528" s="45">
        <v>11</v>
      </c>
      <c r="D1528" s="50" t="s">
        <v>256</v>
      </c>
      <c r="E1528" s="95" t="s">
        <v>831</v>
      </c>
      <c r="F1528" s="54">
        <v>600</v>
      </c>
      <c r="G1528" s="43">
        <f t="shared" si="61"/>
        <v>53</v>
      </c>
    </row>
    <row r="1529" spans="1:7" s="96" customFormat="1" ht="15.75">
      <c r="A1529" s="125" t="s">
        <v>247</v>
      </c>
      <c r="B1529" s="45"/>
      <c r="C1529" s="45">
        <v>11</v>
      </c>
      <c r="D1529" s="50" t="s">
        <v>256</v>
      </c>
      <c r="E1529" s="95" t="s">
        <v>831</v>
      </c>
      <c r="F1529" s="51">
        <v>610</v>
      </c>
      <c r="G1529" s="43">
        <f t="shared" si="61"/>
        <v>53</v>
      </c>
    </row>
    <row r="1530" spans="1:7" s="96" customFormat="1" ht="15.75">
      <c r="A1530" s="125" t="s">
        <v>251</v>
      </c>
      <c r="B1530" s="45"/>
      <c r="C1530" s="45">
        <v>11</v>
      </c>
      <c r="D1530" s="50" t="s">
        <v>256</v>
      </c>
      <c r="E1530" s="95" t="s">
        <v>831</v>
      </c>
      <c r="F1530" s="54">
        <v>612</v>
      </c>
      <c r="G1530" s="43">
        <v>53</v>
      </c>
    </row>
    <row r="1531" spans="1:7" ht="15.75">
      <c r="A1531" s="78" t="s">
        <v>323</v>
      </c>
      <c r="B1531" s="45"/>
      <c r="C1531" s="45">
        <v>11</v>
      </c>
      <c r="D1531" s="50" t="s">
        <v>275</v>
      </c>
      <c r="E1531" s="79"/>
      <c r="F1531" s="50"/>
      <c r="G1531" s="43">
        <f>SUM(G1532,G1542)</f>
        <v>3487.9</v>
      </c>
    </row>
    <row r="1532" spans="1:7" ht="31.5">
      <c r="A1532" s="6" t="s">
        <v>344</v>
      </c>
      <c r="B1532" s="41"/>
      <c r="C1532" s="41">
        <v>11</v>
      </c>
      <c r="D1532" s="50" t="s">
        <v>275</v>
      </c>
      <c r="E1532" s="8" t="s">
        <v>29</v>
      </c>
      <c r="F1532" s="48"/>
      <c r="G1532" s="43">
        <f>SUM(G1533)</f>
        <v>3467.9</v>
      </c>
    </row>
    <row r="1533" spans="1:7" ht="15.75">
      <c r="A1533" s="6" t="s">
        <v>2</v>
      </c>
      <c r="B1533" s="41"/>
      <c r="C1533" s="41">
        <v>11</v>
      </c>
      <c r="D1533" s="64" t="s">
        <v>275</v>
      </c>
      <c r="E1533" s="5" t="s">
        <v>34</v>
      </c>
      <c r="F1533" s="50"/>
      <c r="G1533" s="43">
        <f>SUM(G1534)</f>
        <v>3467.9</v>
      </c>
    </row>
    <row r="1534" spans="1:7" ht="47.25">
      <c r="A1534" s="121" t="s">
        <v>866</v>
      </c>
      <c r="B1534" s="41"/>
      <c r="C1534" s="41">
        <v>11</v>
      </c>
      <c r="D1534" s="64" t="s">
        <v>275</v>
      </c>
      <c r="E1534" s="5" t="s">
        <v>59</v>
      </c>
      <c r="F1534" s="50"/>
      <c r="G1534" s="43">
        <f>SUM(G1535)</f>
        <v>3467.9</v>
      </c>
    </row>
    <row r="1535" spans="1:7" ht="15.75">
      <c r="A1535" s="6" t="s">
        <v>10</v>
      </c>
      <c r="B1535" s="41"/>
      <c r="C1535" s="41">
        <v>11</v>
      </c>
      <c r="D1535" s="64" t="s">
        <v>275</v>
      </c>
      <c r="E1535" s="5" t="s">
        <v>60</v>
      </c>
      <c r="F1535" s="48"/>
      <c r="G1535" s="43">
        <f>SUM(G1536,G1538,G1540)</f>
        <v>3467.9</v>
      </c>
    </row>
    <row r="1536" spans="1:7" ht="63">
      <c r="A1536" s="6" t="s">
        <v>234</v>
      </c>
      <c r="B1536" s="48"/>
      <c r="C1536" s="48">
        <v>11</v>
      </c>
      <c r="D1536" s="64" t="s">
        <v>275</v>
      </c>
      <c r="E1536" s="5" t="s">
        <v>60</v>
      </c>
      <c r="F1536" s="48">
        <v>100</v>
      </c>
      <c r="G1536" s="43">
        <f>SUM(G1537)</f>
        <v>3388.7</v>
      </c>
    </row>
    <row r="1537" spans="1:10" ht="31.5">
      <c r="A1537" s="15" t="s">
        <v>235</v>
      </c>
      <c r="B1537" s="48"/>
      <c r="C1537" s="48">
        <v>11</v>
      </c>
      <c r="D1537" s="64" t="s">
        <v>275</v>
      </c>
      <c r="E1537" s="5" t="s">
        <v>60</v>
      </c>
      <c r="F1537" s="48">
        <v>120</v>
      </c>
      <c r="G1537" s="52">
        <v>3388.7</v>
      </c>
    </row>
    <row r="1538" spans="1:10" ht="31.5">
      <c r="A1538" s="14" t="s">
        <v>341</v>
      </c>
      <c r="B1538" s="48"/>
      <c r="C1538" s="48">
        <v>11</v>
      </c>
      <c r="D1538" s="64" t="s">
        <v>275</v>
      </c>
      <c r="E1538" s="5" t="s">
        <v>60</v>
      </c>
      <c r="F1538" s="48">
        <v>200</v>
      </c>
      <c r="G1538" s="43">
        <f>SUM(G1539)</f>
        <v>73.8</v>
      </c>
    </row>
    <row r="1539" spans="1:10" ht="31.5">
      <c r="A1539" s="6" t="s">
        <v>238</v>
      </c>
      <c r="B1539" s="48"/>
      <c r="C1539" s="48">
        <v>11</v>
      </c>
      <c r="D1539" s="64" t="s">
        <v>275</v>
      </c>
      <c r="E1539" s="5" t="s">
        <v>60</v>
      </c>
      <c r="F1539" s="46">
        <v>240</v>
      </c>
      <c r="G1539" s="43">
        <v>73.8</v>
      </c>
    </row>
    <row r="1540" spans="1:10" ht="15.75">
      <c r="A1540" s="80" t="s">
        <v>239</v>
      </c>
      <c r="B1540" s="48"/>
      <c r="C1540" s="48">
        <v>11</v>
      </c>
      <c r="D1540" s="64" t="s">
        <v>275</v>
      </c>
      <c r="E1540" s="5" t="s">
        <v>60</v>
      </c>
      <c r="F1540" s="21">
        <v>800</v>
      </c>
      <c r="G1540" s="43">
        <f>SUM(G1541)</f>
        <v>5.4</v>
      </c>
    </row>
    <row r="1541" spans="1:10" ht="15.75">
      <c r="A1541" s="78" t="s">
        <v>240</v>
      </c>
      <c r="B1541" s="48"/>
      <c r="C1541" s="48">
        <v>11</v>
      </c>
      <c r="D1541" s="64" t="s">
        <v>275</v>
      </c>
      <c r="E1541" s="5" t="s">
        <v>60</v>
      </c>
      <c r="F1541" s="21">
        <v>850</v>
      </c>
      <c r="G1541" s="52">
        <v>5.4</v>
      </c>
    </row>
    <row r="1542" spans="1:10" s="96" customFormat="1" ht="47.25">
      <c r="A1542" s="6" t="s">
        <v>597</v>
      </c>
      <c r="B1542" s="45"/>
      <c r="C1542" s="48">
        <v>11</v>
      </c>
      <c r="D1542" s="64" t="s">
        <v>275</v>
      </c>
      <c r="E1542" s="8" t="s">
        <v>42</v>
      </c>
      <c r="F1542" s="21"/>
      <c r="G1542" s="43">
        <f>SUM(G1543)</f>
        <v>20</v>
      </c>
    </row>
    <row r="1543" spans="1:10" s="96" customFormat="1" ht="31.5">
      <c r="A1543" s="6" t="s">
        <v>613</v>
      </c>
      <c r="B1543" s="41"/>
      <c r="C1543" s="48">
        <v>11</v>
      </c>
      <c r="D1543" s="64" t="s">
        <v>275</v>
      </c>
      <c r="E1543" s="95" t="s">
        <v>44</v>
      </c>
      <c r="F1543" s="50"/>
      <c r="G1543" s="43">
        <f>SUM(G1544)</f>
        <v>20</v>
      </c>
    </row>
    <row r="1544" spans="1:10" s="96" customFormat="1" ht="31.5">
      <c r="A1544" s="12" t="s">
        <v>614</v>
      </c>
      <c r="B1544" s="45"/>
      <c r="C1544" s="48">
        <v>11</v>
      </c>
      <c r="D1544" s="64" t="s">
        <v>275</v>
      </c>
      <c r="E1544" s="95" t="s">
        <v>615</v>
      </c>
      <c r="F1544" s="50"/>
      <c r="G1544" s="43">
        <f>SUM(G1545)</f>
        <v>20</v>
      </c>
    </row>
    <row r="1545" spans="1:10" s="96" customFormat="1" ht="31.5">
      <c r="A1545" s="6" t="s">
        <v>616</v>
      </c>
      <c r="B1545" s="45"/>
      <c r="C1545" s="48">
        <v>11</v>
      </c>
      <c r="D1545" s="64" t="s">
        <v>275</v>
      </c>
      <c r="E1545" s="95" t="s">
        <v>617</v>
      </c>
      <c r="F1545" s="7"/>
      <c r="G1545" s="43">
        <f>SUM(G1546)</f>
        <v>20</v>
      </c>
    </row>
    <row r="1546" spans="1:10" s="96" customFormat="1" ht="31.5">
      <c r="A1546" s="14" t="s">
        <v>341</v>
      </c>
      <c r="B1546" s="45"/>
      <c r="C1546" s="48">
        <v>11</v>
      </c>
      <c r="D1546" s="64" t="s">
        <v>275</v>
      </c>
      <c r="E1546" s="95" t="s">
        <v>617</v>
      </c>
      <c r="F1546" s="48">
        <v>200</v>
      </c>
      <c r="G1546" s="43">
        <f>SUM(G1547)</f>
        <v>20</v>
      </c>
    </row>
    <row r="1547" spans="1:10" s="96" customFormat="1" ht="31.5">
      <c r="A1547" s="14" t="s">
        <v>238</v>
      </c>
      <c r="B1547" s="45"/>
      <c r="C1547" s="48">
        <v>11</v>
      </c>
      <c r="D1547" s="64" t="s">
        <v>275</v>
      </c>
      <c r="E1547" s="95" t="s">
        <v>617</v>
      </c>
      <c r="F1547" s="48">
        <v>240</v>
      </c>
      <c r="G1547" s="43">
        <v>20</v>
      </c>
    </row>
    <row r="1548" spans="1:10" ht="15.75">
      <c r="A1548" s="13"/>
      <c r="B1548" s="48"/>
      <c r="C1548" s="45"/>
      <c r="D1548" s="48"/>
      <c r="E1548" s="48"/>
      <c r="F1548" s="48"/>
      <c r="G1548" s="43"/>
    </row>
    <row r="1549" spans="1:10" ht="15.75">
      <c r="A1549" s="26" t="s">
        <v>324</v>
      </c>
      <c r="B1549" s="38" t="s">
        <v>325</v>
      </c>
      <c r="C1549" s="68"/>
      <c r="D1549" s="68"/>
      <c r="E1549" s="68"/>
      <c r="F1549" s="68"/>
      <c r="G1549" s="40">
        <f>SUM(G1551,G1568)</f>
        <v>20732.830000000002</v>
      </c>
    </row>
    <row r="1550" spans="1:10" ht="15.75">
      <c r="A1550" s="26"/>
      <c r="B1550" s="41"/>
      <c r="C1550" s="56"/>
      <c r="D1550" s="56"/>
      <c r="E1550" s="56"/>
      <c r="F1550" s="56"/>
      <c r="G1550" s="43"/>
    </row>
    <row r="1551" spans="1:10" ht="15.75">
      <c r="A1551" s="11" t="s">
        <v>230</v>
      </c>
      <c r="B1551" s="44"/>
      <c r="C1551" s="44" t="s">
        <v>231</v>
      </c>
      <c r="D1551" s="45"/>
      <c r="E1551" s="46"/>
      <c r="F1551" s="46"/>
      <c r="G1551" s="43">
        <f>SUM(G1552)</f>
        <v>20269.730000000003</v>
      </c>
    </row>
    <row r="1552" spans="1:10" ht="31.5">
      <c r="A1552" s="6" t="s">
        <v>326</v>
      </c>
      <c r="B1552" s="45"/>
      <c r="C1552" s="45" t="s">
        <v>231</v>
      </c>
      <c r="D1552" s="45" t="s">
        <v>279</v>
      </c>
      <c r="E1552" s="48"/>
      <c r="F1552" s="48"/>
      <c r="G1552" s="76">
        <f>SUM(G1553)</f>
        <v>20269.730000000003</v>
      </c>
      <c r="J1552" s="81"/>
    </row>
    <row r="1553" spans="1:7" ht="47.25">
      <c r="A1553" s="6" t="s">
        <v>597</v>
      </c>
      <c r="B1553" s="45"/>
      <c r="C1553" s="45" t="s">
        <v>231</v>
      </c>
      <c r="D1553" s="45" t="s">
        <v>279</v>
      </c>
      <c r="E1553" s="8" t="s">
        <v>42</v>
      </c>
      <c r="F1553" s="48"/>
      <c r="G1553" s="52">
        <f>SUM(G1554,G1559)</f>
        <v>20269.730000000003</v>
      </c>
    </row>
    <row r="1554" spans="1:7" s="96" customFormat="1" ht="31.5">
      <c r="A1554" s="6" t="s">
        <v>613</v>
      </c>
      <c r="B1554" s="41"/>
      <c r="C1554" s="41" t="s">
        <v>231</v>
      </c>
      <c r="D1554" s="41" t="s">
        <v>279</v>
      </c>
      <c r="E1554" s="95" t="s">
        <v>44</v>
      </c>
      <c r="F1554" s="50"/>
      <c r="G1554" s="43">
        <f>SUM(G1555)</f>
        <v>98.5</v>
      </c>
    </row>
    <row r="1555" spans="1:7" s="96" customFormat="1" ht="31.5">
      <c r="A1555" s="12" t="s">
        <v>614</v>
      </c>
      <c r="B1555" s="45"/>
      <c r="C1555" s="41" t="s">
        <v>231</v>
      </c>
      <c r="D1555" s="41" t="s">
        <v>279</v>
      </c>
      <c r="E1555" s="95" t="s">
        <v>615</v>
      </c>
      <c r="F1555" s="50"/>
      <c r="G1555" s="43">
        <f>SUM(G1556)</f>
        <v>98.5</v>
      </c>
    </row>
    <row r="1556" spans="1:7" s="96" customFormat="1" ht="31.5">
      <c r="A1556" s="6" t="s">
        <v>616</v>
      </c>
      <c r="B1556" s="45"/>
      <c r="C1556" s="41" t="s">
        <v>231</v>
      </c>
      <c r="D1556" s="41" t="s">
        <v>279</v>
      </c>
      <c r="E1556" s="95" t="s">
        <v>617</v>
      </c>
      <c r="F1556" s="7"/>
      <c r="G1556" s="43">
        <f>SUM(G1557)</f>
        <v>98.5</v>
      </c>
    </row>
    <row r="1557" spans="1:7" s="96" customFormat="1" ht="31.5">
      <c r="A1557" s="103" t="s">
        <v>341</v>
      </c>
      <c r="B1557" s="41"/>
      <c r="C1557" s="41" t="s">
        <v>231</v>
      </c>
      <c r="D1557" s="41" t="s">
        <v>279</v>
      </c>
      <c r="E1557" s="95" t="s">
        <v>617</v>
      </c>
      <c r="F1557" s="48">
        <v>200</v>
      </c>
      <c r="G1557" s="43">
        <f>SUM(G1558)</f>
        <v>98.5</v>
      </c>
    </row>
    <row r="1558" spans="1:7" s="96" customFormat="1" ht="31.5">
      <c r="A1558" s="103" t="s">
        <v>238</v>
      </c>
      <c r="B1558" s="41"/>
      <c r="C1558" s="41" t="s">
        <v>231</v>
      </c>
      <c r="D1558" s="41" t="s">
        <v>279</v>
      </c>
      <c r="E1558" s="95" t="s">
        <v>617</v>
      </c>
      <c r="F1558" s="48">
        <v>240</v>
      </c>
      <c r="G1558" s="43">
        <v>98.5</v>
      </c>
    </row>
    <row r="1559" spans="1:7" ht="15.75">
      <c r="A1559" s="6" t="s">
        <v>624</v>
      </c>
      <c r="B1559" s="45"/>
      <c r="C1559" s="45" t="s">
        <v>231</v>
      </c>
      <c r="D1559" s="45" t="s">
        <v>279</v>
      </c>
      <c r="E1559" s="95" t="s">
        <v>625</v>
      </c>
      <c r="F1559" s="48"/>
      <c r="G1559" s="52">
        <f>SUM(G1560)</f>
        <v>20171.230000000003</v>
      </c>
    </row>
    <row r="1560" spans="1:7" ht="47.25">
      <c r="A1560" s="6" t="s">
        <v>626</v>
      </c>
      <c r="B1560" s="45"/>
      <c r="C1560" s="45" t="s">
        <v>231</v>
      </c>
      <c r="D1560" s="45" t="s">
        <v>279</v>
      </c>
      <c r="E1560" s="95" t="s">
        <v>627</v>
      </c>
      <c r="F1560" s="48"/>
      <c r="G1560" s="52">
        <f>SUM(G1561)</f>
        <v>20171.230000000003</v>
      </c>
    </row>
    <row r="1561" spans="1:7" ht="15.75">
      <c r="A1561" s="6" t="s">
        <v>10</v>
      </c>
      <c r="B1561" s="45"/>
      <c r="C1561" s="45" t="s">
        <v>231</v>
      </c>
      <c r="D1561" s="45" t="s">
        <v>279</v>
      </c>
      <c r="E1561" s="95" t="s">
        <v>628</v>
      </c>
      <c r="F1561" s="7"/>
      <c r="G1561" s="52">
        <f>SUM(G1562,G1564,G1566)</f>
        <v>20171.230000000003</v>
      </c>
    </row>
    <row r="1562" spans="1:7" ht="63">
      <c r="A1562" s="14" t="s">
        <v>234</v>
      </c>
      <c r="B1562" s="41"/>
      <c r="C1562" s="41" t="s">
        <v>231</v>
      </c>
      <c r="D1562" s="41" t="s">
        <v>279</v>
      </c>
      <c r="E1562" s="95" t="s">
        <v>628</v>
      </c>
      <c r="F1562" s="48">
        <v>100</v>
      </c>
      <c r="G1562" s="52">
        <f>SUM(G1563)</f>
        <v>16662.2</v>
      </c>
    </row>
    <row r="1563" spans="1:7" ht="31.5">
      <c r="A1563" s="14" t="s">
        <v>235</v>
      </c>
      <c r="B1563" s="41"/>
      <c r="C1563" s="41" t="s">
        <v>231</v>
      </c>
      <c r="D1563" s="41" t="s">
        <v>279</v>
      </c>
      <c r="E1563" s="95" t="s">
        <v>628</v>
      </c>
      <c r="F1563" s="48">
        <v>120</v>
      </c>
      <c r="G1563" s="76">
        <v>16662.2</v>
      </c>
    </row>
    <row r="1564" spans="1:7" ht="31.5">
      <c r="A1564" s="14" t="s">
        <v>341</v>
      </c>
      <c r="B1564" s="41"/>
      <c r="C1564" s="41" t="s">
        <v>231</v>
      </c>
      <c r="D1564" s="41" t="s">
        <v>279</v>
      </c>
      <c r="E1564" s="95" t="s">
        <v>628</v>
      </c>
      <c r="F1564" s="48">
        <v>200</v>
      </c>
      <c r="G1564" s="52">
        <f>SUM(G1565)</f>
        <v>3339.4</v>
      </c>
    </row>
    <row r="1565" spans="1:7" ht="31.5">
      <c r="A1565" s="14" t="s">
        <v>238</v>
      </c>
      <c r="B1565" s="41"/>
      <c r="C1565" s="41" t="s">
        <v>231</v>
      </c>
      <c r="D1565" s="41" t="s">
        <v>279</v>
      </c>
      <c r="E1565" s="95" t="s">
        <v>628</v>
      </c>
      <c r="F1565" s="48">
        <v>240</v>
      </c>
      <c r="G1565" s="76">
        <v>3339.4</v>
      </c>
    </row>
    <row r="1566" spans="1:7" s="96" customFormat="1" ht="15.75">
      <c r="A1566" s="103" t="s">
        <v>239</v>
      </c>
      <c r="B1566" s="45"/>
      <c r="C1566" s="45" t="s">
        <v>231</v>
      </c>
      <c r="D1566" s="41" t="s">
        <v>279</v>
      </c>
      <c r="E1566" s="95" t="s">
        <v>628</v>
      </c>
      <c r="F1566" s="48">
        <v>800</v>
      </c>
      <c r="G1566" s="76">
        <f>G1567</f>
        <v>169.63</v>
      </c>
    </row>
    <row r="1567" spans="1:7" s="96" customFormat="1" ht="15.75">
      <c r="A1567" s="103" t="s">
        <v>240</v>
      </c>
      <c r="B1567" s="45"/>
      <c r="C1567" s="45" t="s">
        <v>231</v>
      </c>
      <c r="D1567" s="41" t="s">
        <v>279</v>
      </c>
      <c r="E1567" s="95" t="s">
        <v>628</v>
      </c>
      <c r="F1567" s="48">
        <v>850</v>
      </c>
      <c r="G1567" s="76">
        <v>169.63</v>
      </c>
    </row>
    <row r="1568" spans="1:7" s="96" customFormat="1" ht="15.75">
      <c r="A1568" s="6" t="s">
        <v>267</v>
      </c>
      <c r="B1568" s="45"/>
      <c r="C1568" s="45" t="s">
        <v>237</v>
      </c>
      <c r="D1568" s="45"/>
      <c r="E1568" s="46"/>
      <c r="F1568" s="46"/>
      <c r="G1568" s="43">
        <f>SUM(G1569)</f>
        <v>463.1</v>
      </c>
    </row>
    <row r="1569" spans="1:10" s="96" customFormat="1" ht="15.75">
      <c r="A1569" s="103" t="s">
        <v>352</v>
      </c>
      <c r="B1569" s="45"/>
      <c r="C1569" s="45" t="s">
        <v>237</v>
      </c>
      <c r="D1569" s="45">
        <v>10</v>
      </c>
      <c r="E1569" s="95"/>
      <c r="F1569" s="48"/>
      <c r="G1569" s="43">
        <f>SUM(G1570)</f>
        <v>463.1</v>
      </c>
    </row>
    <row r="1570" spans="1:10" s="96" customFormat="1" ht="31.5">
      <c r="A1570" s="6" t="s">
        <v>532</v>
      </c>
      <c r="B1570" s="45"/>
      <c r="C1570" s="45" t="s">
        <v>237</v>
      </c>
      <c r="D1570" s="45">
        <v>10</v>
      </c>
      <c r="E1570" s="8" t="s">
        <v>215</v>
      </c>
      <c r="F1570" s="48"/>
      <c r="G1570" s="43">
        <f>SUM(G1571,)</f>
        <v>463.1</v>
      </c>
      <c r="I1570" s="90"/>
    </row>
    <row r="1571" spans="1:10" s="96" customFormat="1" ht="63">
      <c r="A1571" s="6" t="s">
        <v>533</v>
      </c>
      <c r="B1571" s="45"/>
      <c r="C1571" s="45" t="s">
        <v>237</v>
      </c>
      <c r="D1571" s="45">
        <v>10</v>
      </c>
      <c r="E1571" s="95" t="s">
        <v>534</v>
      </c>
      <c r="F1571" s="48"/>
      <c r="G1571" s="43">
        <f>SUM(G1572)</f>
        <v>463.1</v>
      </c>
    </row>
    <row r="1572" spans="1:10" s="96" customFormat="1" ht="63">
      <c r="A1572" s="1" t="s">
        <v>847</v>
      </c>
      <c r="B1572" s="102"/>
      <c r="C1572" s="45" t="s">
        <v>237</v>
      </c>
      <c r="D1572" s="45">
        <v>10</v>
      </c>
      <c r="E1572" s="95" t="s">
        <v>535</v>
      </c>
      <c r="F1572" s="48"/>
      <c r="G1572" s="43">
        <f>SUM(G1573)</f>
        <v>463.1</v>
      </c>
    </row>
    <row r="1573" spans="1:10" s="96" customFormat="1" ht="31.5">
      <c r="A1573" s="1" t="s">
        <v>184</v>
      </c>
      <c r="B1573" s="45"/>
      <c r="C1573" s="45" t="s">
        <v>237</v>
      </c>
      <c r="D1573" s="45">
        <v>10</v>
      </c>
      <c r="E1573" s="95" t="s">
        <v>536</v>
      </c>
      <c r="F1573" s="48"/>
      <c r="G1573" s="43">
        <f>SUM(G1574)</f>
        <v>463.1</v>
      </c>
    </row>
    <row r="1574" spans="1:10" s="96" customFormat="1" ht="31.5">
      <c r="A1574" s="103" t="s">
        <v>341</v>
      </c>
      <c r="B1574" s="45"/>
      <c r="C1574" s="45" t="s">
        <v>237</v>
      </c>
      <c r="D1574" s="45">
        <v>10</v>
      </c>
      <c r="E1574" s="95" t="s">
        <v>536</v>
      </c>
      <c r="F1574" s="48">
        <v>200</v>
      </c>
      <c r="G1574" s="43">
        <f>SUM(G1575)</f>
        <v>463.1</v>
      </c>
    </row>
    <row r="1575" spans="1:10" s="96" customFormat="1" ht="31.5">
      <c r="A1575" s="103" t="s">
        <v>238</v>
      </c>
      <c r="B1575" s="45"/>
      <c r="C1575" s="45" t="s">
        <v>237</v>
      </c>
      <c r="D1575" s="45">
        <v>10</v>
      </c>
      <c r="E1575" s="95" t="s">
        <v>536</v>
      </c>
      <c r="F1575" s="48">
        <v>240</v>
      </c>
      <c r="G1575" s="107">
        <v>463.1</v>
      </c>
    </row>
    <row r="1576" spans="1:10" ht="15.75">
      <c r="A1576" s="14"/>
      <c r="B1576" s="48"/>
      <c r="C1576" s="48"/>
      <c r="D1576" s="48"/>
      <c r="E1576" s="7"/>
      <c r="F1576" s="48"/>
      <c r="G1576" s="43"/>
    </row>
    <row r="1577" spans="1:10" ht="15.75">
      <c r="A1577" s="9" t="s">
        <v>327</v>
      </c>
      <c r="B1577" s="38" t="s">
        <v>328</v>
      </c>
      <c r="C1577" s="38"/>
      <c r="D1577" s="38"/>
      <c r="E1577" s="82"/>
      <c r="F1577" s="82"/>
      <c r="G1577" s="83">
        <f>SUM(G1579,G1589)</f>
        <v>5069.5</v>
      </c>
    </row>
    <row r="1578" spans="1:10" ht="15.75">
      <c r="A1578" s="9" t="s">
        <v>329</v>
      </c>
      <c r="B1578" s="41"/>
      <c r="C1578" s="41"/>
      <c r="D1578" s="41"/>
      <c r="E1578" s="48"/>
      <c r="F1578" s="48"/>
      <c r="G1578" s="52"/>
    </row>
    <row r="1579" spans="1:10" ht="15.75">
      <c r="A1579" s="11" t="s">
        <v>230</v>
      </c>
      <c r="B1579" s="44"/>
      <c r="C1579" s="44" t="s">
        <v>231</v>
      </c>
      <c r="D1579" s="45"/>
      <c r="E1579" s="46"/>
      <c r="F1579" s="46"/>
      <c r="G1579" s="43">
        <f>SUM(G1580,)</f>
        <v>4911</v>
      </c>
    </row>
    <row r="1580" spans="1:10" ht="31.5">
      <c r="A1580" s="6" t="s">
        <v>326</v>
      </c>
      <c r="B1580" s="45"/>
      <c r="C1580" s="45" t="s">
        <v>231</v>
      </c>
      <c r="D1580" s="45" t="s">
        <v>279</v>
      </c>
      <c r="E1580" s="48"/>
      <c r="F1580" s="48"/>
      <c r="G1580" s="76">
        <f>SUM(G1581)</f>
        <v>4911</v>
      </c>
      <c r="J1580" s="81"/>
    </row>
    <row r="1581" spans="1:10" ht="31.5">
      <c r="A1581" s="14" t="s">
        <v>115</v>
      </c>
      <c r="B1581" s="41"/>
      <c r="C1581" s="41" t="s">
        <v>231</v>
      </c>
      <c r="D1581" s="41" t="s">
        <v>279</v>
      </c>
      <c r="E1581" s="8" t="s">
        <v>116</v>
      </c>
      <c r="F1581" s="7"/>
      <c r="G1581" s="52">
        <f>SUM(G1582)</f>
        <v>4911</v>
      </c>
    </row>
    <row r="1582" spans="1:10" ht="15.75">
      <c r="A1582" s="13" t="s">
        <v>306</v>
      </c>
      <c r="B1582" s="41"/>
      <c r="C1582" s="41" t="s">
        <v>231</v>
      </c>
      <c r="D1582" s="41" t="s">
        <v>279</v>
      </c>
      <c r="E1582" s="8" t="s">
        <v>307</v>
      </c>
      <c r="F1582" s="7"/>
      <c r="G1582" s="52">
        <f>SUM(G1583,G1585,G1587)</f>
        <v>4911</v>
      </c>
    </row>
    <row r="1583" spans="1:10" ht="63">
      <c r="A1583" s="14" t="s">
        <v>234</v>
      </c>
      <c r="B1583" s="41"/>
      <c r="C1583" s="41" t="s">
        <v>231</v>
      </c>
      <c r="D1583" s="41" t="s">
        <v>279</v>
      </c>
      <c r="E1583" s="8" t="s">
        <v>307</v>
      </c>
      <c r="F1583" s="48">
        <v>100</v>
      </c>
      <c r="G1583" s="52">
        <f>SUM(G1584)</f>
        <v>4723.8</v>
      </c>
    </row>
    <row r="1584" spans="1:10" ht="31.5">
      <c r="A1584" s="14" t="s">
        <v>235</v>
      </c>
      <c r="B1584" s="41"/>
      <c r="C1584" s="41" t="s">
        <v>231</v>
      </c>
      <c r="D1584" s="41" t="s">
        <v>279</v>
      </c>
      <c r="E1584" s="8" t="s">
        <v>307</v>
      </c>
      <c r="F1584" s="48">
        <v>120</v>
      </c>
      <c r="G1584" s="76">
        <v>4723.8</v>
      </c>
    </row>
    <row r="1585" spans="1:7" ht="31.5">
      <c r="A1585" s="14" t="s">
        <v>341</v>
      </c>
      <c r="B1585" s="41"/>
      <c r="C1585" s="41" t="s">
        <v>231</v>
      </c>
      <c r="D1585" s="41" t="s">
        <v>279</v>
      </c>
      <c r="E1585" s="8" t="s">
        <v>307</v>
      </c>
      <c r="F1585" s="48">
        <v>200</v>
      </c>
      <c r="G1585" s="52">
        <f>SUM(G1586)</f>
        <v>186.2</v>
      </c>
    </row>
    <row r="1586" spans="1:7" ht="31.5">
      <c r="A1586" s="14" t="s">
        <v>238</v>
      </c>
      <c r="B1586" s="41"/>
      <c r="C1586" s="41" t="s">
        <v>231</v>
      </c>
      <c r="D1586" s="41" t="s">
        <v>279</v>
      </c>
      <c r="E1586" s="8" t="s">
        <v>307</v>
      </c>
      <c r="F1586" s="48">
        <v>240</v>
      </c>
      <c r="G1586" s="76">
        <v>186.2</v>
      </c>
    </row>
    <row r="1587" spans="1:7" s="96" customFormat="1" ht="15.75">
      <c r="A1587" s="103" t="s">
        <v>239</v>
      </c>
      <c r="B1587" s="45"/>
      <c r="C1587" s="45" t="s">
        <v>231</v>
      </c>
      <c r="D1587" s="41" t="s">
        <v>279</v>
      </c>
      <c r="E1587" s="8" t="s">
        <v>307</v>
      </c>
      <c r="F1587" s="48">
        <v>800</v>
      </c>
      <c r="G1587" s="76">
        <f>G1588</f>
        <v>1</v>
      </c>
    </row>
    <row r="1588" spans="1:7" s="96" customFormat="1" ht="15.75">
      <c r="A1588" s="103" t="s">
        <v>240</v>
      </c>
      <c r="B1588" s="45"/>
      <c r="C1588" s="45" t="s">
        <v>231</v>
      </c>
      <c r="D1588" s="41" t="s">
        <v>279</v>
      </c>
      <c r="E1588" s="8" t="s">
        <v>307</v>
      </c>
      <c r="F1588" s="48">
        <v>850</v>
      </c>
      <c r="G1588" s="76">
        <v>1</v>
      </c>
    </row>
    <row r="1589" spans="1:7" s="77" customFormat="1" ht="15.75">
      <c r="A1589" s="6" t="s">
        <v>290</v>
      </c>
      <c r="B1589" s="48"/>
      <c r="C1589" s="48">
        <v>10</v>
      </c>
      <c r="D1589" s="55"/>
      <c r="E1589" s="7"/>
      <c r="F1589" s="50"/>
      <c r="G1589" s="43">
        <f>SUM(G1590)</f>
        <v>158.5</v>
      </c>
    </row>
    <row r="1590" spans="1:7" ht="15.75">
      <c r="A1590" s="6" t="s">
        <v>291</v>
      </c>
      <c r="B1590" s="48"/>
      <c r="C1590" s="48">
        <v>10</v>
      </c>
      <c r="D1590" s="64" t="s">
        <v>231</v>
      </c>
      <c r="E1590" s="7"/>
      <c r="F1590" s="50"/>
      <c r="G1590" s="43">
        <f>SUM(G1591)</f>
        <v>158.5</v>
      </c>
    </row>
    <row r="1591" spans="1:7" ht="15.75">
      <c r="A1591" s="19" t="s">
        <v>252</v>
      </c>
      <c r="B1591" s="55"/>
      <c r="C1591" s="55">
        <v>10</v>
      </c>
      <c r="D1591" s="55" t="s">
        <v>231</v>
      </c>
      <c r="E1591" s="8" t="s">
        <v>253</v>
      </c>
      <c r="F1591" s="48"/>
      <c r="G1591" s="43">
        <f>SUM(G1592)</f>
        <v>158.5</v>
      </c>
    </row>
    <row r="1592" spans="1:7" ht="31.5">
      <c r="A1592" s="6" t="s">
        <v>180</v>
      </c>
      <c r="B1592" s="48"/>
      <c r="C1592" s="48">
        <v>10</v>
      </c>
      <c r="D1592" s="48" t="s">
        <v>231</v>
      </c>
      <c r="E1592" s="8" t="s">
        <v>330</v>
      </c>
      <c r="F1592" s="48"/>
      <c r="G1592" s="43">
        <f>SUM(G1593)</f>
        <v>158.5</v>
      </c>
    </row>
    <row r="1593" spans="1:7" ht="15.75">
      <c r="A1593" s="12" t="s">
        <v>292</v>
      </c>
      <c r="B1593" s="48"/>
      <c r="C1593" s="48">
        <v>10</v>
      </c>
      <c r="D1593" s="48" t="s">
        <v>231</v>
      </c>
      <c r="E1593" s="8" t="s">
        <v>330</v>
      </c>
      <c r="F1593" s="48">
        <v>300</v>
      </c>
      <c r="G1593" s="43">
        <f>SUM(G1594)</f>
        <v>158.5</v>
      </c>
    </row>
    <row r="1594" spans="1:7" ht="31.5">
      <c r="A1594" s="12" t="s">
        <v>835</v>
      </c>
      <c r="B1594" s="48"/>
      <c r="C1594" s="48">
        <v>10</v>
      </c>
      <c r="D1594" s="48" t="s">
        <v>231</v>
      </c>
      <c r="E1594" s="8" t="s">
        <v>330</v>
      </c>
      <c r="F1594" s="48">
        <v>320</v>
      </c>
      <c r="G1594" s="76">
        <v>158.5</v>
      </c>
    </row>
    <row r="1595" spans="1:7" ht="15.75">
      <c r="A1595" s="14"/>
      <c r="B1595" s="41"/>
      <c r="C1595" s="41"/>
      <c r="D1595" s="41"/>
      <c r="E1595" s="7"/>
      <c r="F1595" s="48"/>
      <c r="G1595" s="52"/>
    </row>
    <row r="1596" spans="1:7" ht="15.75">
      <c r="A1596" s="9" t="s">
        <v>331</v>
      </c>
      <c r="B1596" s="38" t="s">
        <v>332</v>
      </c>
      <c r="C1596" s="38"/>
      <c r="D1596" s="38"/>
      <c r="E1596" s="84"/>
      <c r="F1596" s="82"/>
      <c r="G1596" s="83">
        <f>SUM(G1598)</f>
        <v>1885.7</v>
      </c>
    </row>
    <row r="1597" spans="1:7" ht="15.75">
      <c r="A1597" s="6"/>
      <c r="B1597" s="41"/>
      <c r="C1597" s="41"/>
      <c r="D1597" s="41"/>
      <c r="E1597" s="7"/>
      <c r="F1597" s="48"/>
      <c r="G1597" s="52"/>
    </row>
    <row r="1598" spans="1:7" ht="15.75">
      <c r="A1598" s="11" t="s">
        <v>230</v>
      </c>
      <c r="B1598" s="44"/>
      <c r="C1598" s="44" t="s">
        <v>231</v>
      </c>
      <c r="D1598" s="45"/>
      <c r="E1598" s="46"/>
      <c r="F1598" s="46"/>
      <c r="G1598" s="43">
        <f>SUM(G1599)</f>
        <v>1885.7</v>
      </c>
    </row>
    <row r="1599" spans="1:7" ht="15.75">
      <c r="A1599" s="25" t="s">
        <v>333</v>
      </c>
      <c r="B1599" s="41"/>
      <c r="C1599" s="41" t="s">
        <v>231</v>
      </c>
      <c r="D1599" s="41" t="s">
        <v>282</v>
      </c>
      <c r="E1599" s="48"/>
      <c r="F1599" s="48"/>
      <c r="G1599" s="43">
        <f>SUM(G1600,)</f>
        <v>1885.7</v>
      </c>
    </row>
    <row r="1600" spans="1:7" ht="31.5">
      <c r="A1600" s="14" t="s">
        <v>115</v>
      </c>
      <c r="B1600" s="41"/>
      <c r="C1600" s="41" t="s">
        <v>231</v>
      </c>
      <c r="D1600" s="41" t="s">
        <v>282</v>
      </c>
      <c r="E1600" s="8" t="s">
        <v>116</v>
      </c>
      <c r="F1600" s="7"/>
      <c r="G1600" s="43">
        <f>SUM(G1601)</f>
        <v>1885.7</v>
      </c>
    </row>
    <row r="1601" spans="1:67" ht="15.75">
      <c r="A1601" s="14" t="s">
        <v>334</v>
      </c>
      <c r="B1601" s="41"/>
      <c r="C1601" s="41" t="s">
        <v>231</v>
      </c>
      <c r="D1601" s="41" t="s">
        <v>282</v>
      </c>
      <c r="E1601" s="8" t="s">
        <v>335</v>
      </c>
      <c r="F1601" s="48"/>
      <c r="G1601" s="43">
        <f>SUM(G1602)</f>
        <v>1885.7</v>
      </c>
    </row>
    <row r="1602" spans="1:67" ht="63">
      <c r="A1602" s="17" t="s">
        <v>234</v>
      </c>
      <c r="B1602" s="105"/>
      <c r="C1602" s="105" t="s">
        <v>231</v>
      </c>
      <c r="D1602" s="105" t="s">
        <v>282</v>
      </c>
      <c r="E1602" s="106" t="s">
        <v>335</v>
      </c>
      <c r="F1602" s="54">
        <v>100</v>
      </c>
      <c r="G1602" s="107">
        <f>SUM(G1603)</f>
        <v>1885.7</v>
      </c>
    </row>
    <row r="1603" spans="1:67" ht="31.5">
      <c r="A1603" s="14" t="s">
        <v>235</v>
      </c>
      <c r="B1603" s="41"/>
      <c r="C1603" s="41" t="s">
        <v>231</v>
      </c>
      <c r="D1603" s="41" t="s">
        <v>282</v>
      </c>
      <c r="E1603" s="8" t="s">
        <v>335</v>
      </c>
      <c r="F1603" s="48">
        <v>120</v>
      </c>
      <c r="G1603" s="52">
        <v>1885.7</v>
      </c>
    </row>
    <row r="1604" spans="1:67" ht="15.75" customHeight="1">
      <c r="A1604" s="6"/>
      <c r="B1604" s="41"/>
      <c r="C1604" s="41"/>
      <c r="D1604" s="41"/>
      <c r="E1604" s="48"/>
      <c r="F1604" s="48"/>
      <c r="G1604" s="52"/>
    </row>
    <row r="1605" spans="1:67" ht="15.75">
      <c r="A1605" s="85" t="s">
        <v>336</v>
      </c>
      <c r="B1605" s="86"/>
      <c r="C1605" s="86"/>
      <c r="D1605" s="86"/>
      <c r="E1605" s="86"/>
      <c r="F1605" s="87"/>
      <c r="G1605" s="112">
        <f>SUM(G17,G732,G752,G813,G1172,G1400,G1549,G1577,G1596)</f>
        <v>3136747.9700000007</v>
      </c>
      <c r="H1605" s="96"/>
      <c r="BO1605" s="96" t="s">
        <v>670</v>
      </c>
    </row>
    <row r="1606" spans="1:67" ht="22.5" customHeight="1">
      <c r="A1606" s="88"/>
      <c r="B1606" s="56"/>
      <c r="C1606" s="56"/>
      <c r="D1606" s="56"/>
      <c r="E1606" s="56"/>
      <c r="F1606" s="56"/>
      <c r="G1606" s="89"/>
    </row>
    <row r="1607" spans="1:67" ht="15.75">
      <c r="A1607" s="88"/>
      <c r="B1607" s="56"/>
      <c r="C1607" s="56"/>
      <c r="D1607" s="56"/>
      <c r="E1607" s="56"/>
      <c r="F1607" s="56"/>
      <c r="G1607" s="56"/>
    </row>
    <row r="1608" spans="1:67" ht="12.75">
      <c r="A1608" s="56"/>
      <c r="B1608" s="56"/>
      <c r="C1608" s="56"/>
      <c r="D1608" s="56"/>
      <c r="E1608" s="56"/>
      <c r="F1608" s="56"/>
      <c r="G1608" s="56"/>
    </row>
    <row r="1609" spans="1:67" ht="12.75">
      <c r="B1609" s="56"/>
      <c r="C1609" s="56"/>
      <c r="D1609" s="56"/>
      <c r="E1609" s="56"/>
      <c r="F1609" s="56"/>
      <c r="G1609" s="56"/>
    </row>
    <row r="1610" spans="1:67" ht="12.75">
      <c r="B1610" s="56"/>
      <c r="C1610" s="56"/>
      <c r="D1610" s="56"/>
      <c r="E1610" s="56"/>
      <c r="F1610" s="56"/>
      <c r="G1610" s="56"/>
    </row>
  </sheetData>
  <mergeCells count="10">
    <mergeCell ref="D1:G1"/>
    <mergeCell ref="D2:G2"/>
    <mergeCell ref="D3:G3"/>
    <mergeCell ref="D4:G4"/>
    <mergeCell ref="A11:G11"/>
    <mergeCell ref="D10:F10"/>
    <mergeCell ref="D6:G6"/>
    <mergeCell ref="D7:G7"/>
    <mergeCell ref="D8:G8"/>
    <mergeCell ref="D9:G9"/>
  </mergeCells>
  <pageMargins left="0.70866141732283472" right="0.51181102362204722" top="0.70866141732283472" bottom="0.70866141732283472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2018-09-14T07:52:54Z</cp:lastPrinted>
  <dcterms:created xsi:type="dcterms:W3CDTF">2013-01-23T11:33:24Z</dcterms:created>
  <dcterms:modified xsi:type="dcterms:W3CDTF">2018-11-26T09:42:27Z</dcterms:modified>
</cp:coreProperties>
</file>