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130"/>
  </bookViews>
  <sheets>
    <sheet name="Приложение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3" l="1"/>
  <c r="E40" i="3"/>
  <c r="G36" i="3"/>
  <c r="E36" i="3"/>
  <c r="E72" i="3" l="1"/>
  <c r="G77" i="3" l="1"/>
  <c r="G39" i="3"/>
  <c r="G27" i="3"/>
  <c r="E27" i="3"/>
  <c r="F74" i="3" l="1"/>
  <c r="F69" i="3"/>
  <c r="F63" i="3"/>
  <c r="F55" i="3"/>
  <c r="F52" i="3"/>
  <c r="F43" i="3"/>
  <c r="F40" i="3"/>
  <c r="F34" i="3"/>
  <c r="F23" i="3"/>
  <c r="F19" i="3"/>
  <c r="F16" i="3"/>
  <c r="F5" i="3"/>
  <c r="F4" i="3" l="1"/>
  <c r="G67" i="3"/>
  <c r="G66" i="3"/>
  <c r="G64" i="3"/>
  <c r="G41" i="3"/>
  <c r="G35" i="3"/>
  <c r="G33" i="3"/>
  <c r="G32" i="3"/>
  <c r="G22" i="3"/>
  <c r="G17" i="3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G11" i="3"/>
  <c r="C78" i="3" l="1"/>
  <c r="C5" i="3"/>
  <c r="C52" i="3" l="1"/>
  <c r="D52" i="3"/>
  <c r="G71" i="3"/>
  <c r="G73" i="3" l="1"/>
  <c r="G70" i="3"/>
  <c r="G54" i="3"/>
  <c r="G53" i="3"/>
  <c r="G51" i="3"/>
  <c r="G50" i="3"/>
  <c r="G46" i="3"/>
  <c r="G45" i="3"/>
  <c r="G44" i="3"/>
  <c r="G37" i="3"/>
  <c r="G31" i="3"/>
  <c r="G20" i="3"/>
  <c r="G15" i="3"/>
  <c r="G10" i="3"/>
  <c r="G8" i="3"/>
  <c r="G7" i="3"/>
  <c r="G6" i="3"/>
  <c r="E73" i="3"/>
  <c r="E71" i="3"/>
  <c r="E70" i="3"/>
  <c r="E54" i="3"/>
  <c r="E53" i="3"/>
  <c r="E51" i="3"/>
  <c r="E50" i="3"/>
  <c r="E46" i="3"/>
  <c r="E45" i="3"/>
  <c r="E44" i="3"/>
  <c r="E37" i="3"/>
  <c r="E31" i="3"/>
  <c r="E20" i="3"/>
  <c r="E15" i="3"/>
  <c r="E11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G40" i="3" s="1"/>
  <c r="C40" i="3"/>
  <c r="D34" i="3"/>
  <c r="G34" i="3" s="1"/>
  <c r="C34" i="3"/>
  <c r="D23" i="3"/>
  <c r="G23" i="3" s="1"/>
  <c r="C23" i="3"/>
  <c r="D19" i="3"/>
  <c r="C19" i="3"/>
  <c r="D16" i="3"/>
  <c r="G16" i="3" s="1"/>
  <c r="C16" i="3"/>
  <c r="D5" i="3"/>
  <c r="E63" i="3" l="1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<sst xmlns="http://schemas.openxmlformats.org/spreadsheetml/2006/main" count="168" uniqueCount="168">
  <si>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</si>
  <si>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</si>
  <si>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</si>
  <si>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</si>
  <si>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</si>
  <si>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</si>
  <si>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</si>
  <si>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</si>
  <si>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</si>
  <si>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</si>
  <si>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</si>
  <si>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</si>
  <si>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</si>
  <si>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</si>
  <si>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</si>
  <si>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</si>
  <si>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</si>
  <si>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</si>
  <si>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</si>
  <si>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</si>
  <si>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</si>
  <si>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</si>
  <si>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</si>
  <si>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</si>
  <si>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</si>
  <si>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</si>
  <si>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</si>
  <si>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</si>
  <si>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</si>
  <si>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</si>
  <si>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</si>
  <si>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</si>
  <si>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</si>
  <si>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</si>
  <si>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</si>
  <si>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</si>
  <si>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</si>
  <si>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</si>
  <si>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</si>
  <si>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</si>
  <si>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</si>
  <si>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</si>
  <si>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</si>
  <si>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</si>
  <si>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</si>
  <si>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</si>
  <si>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</si>
  <si>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</si>
  <si>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</si>
  <si>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</si>
  <si>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</si>
  <si>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</si>
  <si>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</si>
  <si>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</si>
  <si>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</si>
  <si>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</si>
  <si>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</si>
  <si>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</si>
  <si>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</si>
  <si>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</si>
  <si>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</si>
  <si>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</si>
  <si>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</si>
  <si>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</si>
  <si>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</si>
  <si>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</si>
  <si>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</si>
  <si>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</si>
  <si>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</si>
  <si>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</si>
  <si>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</si>
  <si>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</si>
  <si>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</si>
  <si>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</si>
  <si>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</si>
  <si>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</si>
  <si>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</si>
  <si>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</si>
  <si>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</si>
  <si>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</si>
  <si>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</si>
  <si>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</si>
  <si>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</si>
  <si>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</si>
  <si>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</si>
  <si>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</si>
  <si>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</si>
  <si>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</si>
  <si>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</si>
  <si>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</si>
  <si>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</si>
  <si>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</si>
  <si>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</si>
  <si>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</si>
  <si>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</si>
  <si>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</si>
  <si>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</si>
  <si>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</si>
  <si>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</si>
  <si>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</si>
  <si>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</si>
  <si>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</si>
  <si>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</si>
  <si>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</si>
  <si>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</si>
  <si>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</si>
  <si>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</si>
  <si>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</si>
  <si>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</si>
  <si>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</si>
  <si>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</si>
  <si>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</si>
  <si>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</si>
  <si>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</si>
  <si>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</si>
  <si>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</si>
  <si>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</si>
  <si>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</si>
  <si>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</si>
  <si>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</si>
  <si>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</si>
  <si>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</si>
  <si>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</si>
  <si>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</si>
  <si>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</si>
  <si>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</si>
  <si>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</si>
  <si>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</si>
  <si>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</si>
  <si>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</si>
  <si>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</si>
  <si>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</si>
  <si>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</si>
  <si>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</si>
  <si>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</si>
  <si>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</si>
  <si>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</si>
  <si>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</si>
  <si>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</si>
  <si>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</si>
  <si>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</si>
  <si>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</si>
  <si>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</si>
  <si>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</si>
  <si>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</si>
  <si>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</si>
  <si>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</si>
  <si>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</si>
  <si>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</si>
  <si>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</si>
  <si>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</si>
  <si>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</si>
  <si>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</si>
  <si>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</si>
  <si>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</si>
  <si>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</si>
  <si>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</si>
  <si>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</si>
  <si>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</si>
  <si>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</si>
  <si>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</si>
  <si>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</si>
  <si>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</si>
  <si>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</si>
  <si>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</si>
  <si>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</si>
  <si>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</si>
  <si>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01.01.2020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</si>
</sst>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zoomScaleSheetLayoutView="70" workbookViewId="0">
      <selection sqref="A1:G1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30" customHeight="1" x14ac:dyDescent="0.25">
      <c r="A1" s="12" t="s">
        <v>165</v>
      </c>
      <c r="B1" s="12"/>
      <c r="C1" s="12"/>
      <c r="D1" s="12"/>
      <c r="E1" s="12"/>
      <c r="F1" s="12"/>
      <c r="G1" s="12"/>
    </row>
    <row r="3" spans="1:7" ht="60" x14ac:dyDescent="0.25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 x14ac:dyDescent="0.25">
      <c r="A4" s="5"/>
      <c r="B4" s="2" t="s">
        <v>0</v>
      </c>
      <c r="C4" s="10">
        <f>SUM(C5,C16,C19,C23,C34,C40,C43,C52,C55,C63,C69,C74,C78)</f>
        <v>3784054.4399999995</v>
      </c>
      <c r="D4" s="10">
        <f>SUM(D5,D16,D19,D23,D34,D40,D43,D52,D55,D63,D69,D74,D78)</f>
        <v>3729822.8343200004</v>
      </c>
      <c r="E4" s="8">
        <f>D4/C4*100</f>
        <v>98.566838650450308</v>
      </c>
      <c r="F4" s="10">
        <f>SUM(F5,F16,F19,F23,F34,F40,F43,F52,F55,F63,F69,F74,F78)</f>
        <v>3182909.1082700002</v>
      </c>
      <c r="G4" s="8">
        <f>D4/F4*100</f>
        <v>117.18282575612922</v>
      </c>
    </row>
    <row r="5" spans="1:7" x14ac:dyDescent="0.25">
      <c r="A5" s="5" t="s">
        <v>1</v>
      </c>
      <c r="B5" s="2" t="s">
        <v>2</v>
      </c>
      <c r="C5" s="10">
        <f>SUM(C6:C15)</f>
        <v>497462.74927999999</v>
      </c>
      <c r="D5" s="10">
        <f>SUM(D6:D15)</f>
        <v>487614.39208000002</v>
      </c>
      <c r="E5" s="8">
        <f>D5/C5*100</f>
        <v>98.020282480597004</v>
      </c>
      <c r="F5" s="10">
        <f>SUM(F6:F15)</f>
        <v>470841.82562999998</v>
      </c>
      <c r="G5" s="8">
        <f>D5/F5*100</f>
        <v>103.56225074685281</v>
      </c>
    </row>
    <row r="6" spans="1:7" ht="24" x14ac:dyDescent="0.25">
      <c r="A6" s="4" t="s">
        <v>3</v>
      </c>
      <c r="B6" s="3" t="s">
        <v>4</v>
      </c>
      <c r="C6" s="11">
        <v>3435.1</v>
      </c>
      <c r="D6" s="11">
        <v>3261.0349700000002</v>
      </c>
      <c r="E6" s="11">
        <f>D6/C6*100</f>
        <v>94.932752176064753</v>
      </c>
      <c r="F6" s="11">
        <v>2457.7511300000001</v>
      </c>
      <c r="G6" s="9">
        <f t="shared" ref="G6:G17" si="0">D6/F6*100</f>
        <v>132.68369324277353</v>
      </c>
    </row>
    <row r="7" spans="1:7" ht="36" x14ac:dyDescent="0.25">
      <c r="A7" s="4" t="s">
        <v>5</v>
      </c>
      <c r="B7" s="3" t="s">
        <v>6</v>
      </c>
      <c r="C7" s="11">
        <v>3475.44</v>
      </c>
      <c r="D7" s="11">
        <v>3339.58329</v>
      </c>
      <c r="E7" s="11">
        <f t="shared" ref="E7:E8" si="1">D7/C7*100</f>
        <v>96.090949347420761</v>
      </c>
      <c r="F7" s="11">
        <v>2908.7149599999998</v>
      </c>
      <c r="G7" s="9">
        <f t="shared" si="0"/>
        <v>114.81301316647405</v>
      </c>
    </row>
    <row r="8" spans="1:7" ht="36" x14ac:dyDescent="0.25">
      <c r="A8" s="4" t="s">
        <v>7</v>
      </c>
      <c r="B8" s="3" t="s">
        <v>8</v>
      </c>
      <c r="C8" s="11">
        <v>215261.70288999999</v>
      </c>
      <c r="D8" s="11">
        <v>208936.93270999999</v>
      </c>
      <c r="E8" s="11">
        <f t="shared" si="1"/>
        <v>97.061822843967747</v>
      </c>
      <c r="F8" s="11">
        <v>219719.36804999999</v>
      </c>
      <c r="G8" s="9">
        <f t="shared" si="0"/>
        <v>95.092633191286851</v>
      </c>
    </row>
    <row r="9" spans="1:7" x14ac:dyDescent="0.25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 x14ac:dyDescent="0.25">
      <c r="A10" s="4" t="s">
        <v>11</v>
      </c>
      <c r="B10" s="3" t="s">
        <v>12</v>
      </c>
      <c r="C10" s="11">
        <v>28507.700390000002</v>
      </c>
      <c r="D10" s="11">
        <v>28063.825519999999</v>
      </c>
      <c r="E10" s="11">
        <f t="shared" ref="E10:E11" si="2">D10/C10*100</f>
        <v>98.442965009707677</v>
      </c>
      <c r="F10" s="11">
        <v>28483.966250000001</v>
      </c>
      <c r="G10" s="9">
        <f t="shared" si="0"/>
        <v>98.524992178713859</v>
      </c>
    </row>
    <row r="11" spans="1:7" x14ac:dyDescent="0.25">
      <c r="A11" s="4" t="s">
        <v>13</v>
      </c>
      <c r="B11" s="3" t="s">
        <v>14</v>
      </c>
      <c r="C11" s="11">
        <v>2243.25</v>
      </c>
      <c r="D11" s="11">
        <v>2168.3547600000002</v>
      </c>
      <c r="E11" s="11">
        <f t="shared" si="2"/>
        <v>96.661306586425951</v>
      </c>
      <c r="F11" s="11">
        <v>7408.25828</v>
      </c>
      <c r="G11" s="9">
        <f t="shared" si="0"/>
        <v>29.269427145296561</v>
      </c>
    </row>
    <row r="12" spans="1:7" x14ac:dyDescent="0.25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 x14ac:dyDescent="0.25">
      <c r="A13" s="4" t="s">
        <v>17</v>
      </c>
      <c r="B13" s="3" t="s">
        <v>18</v>
      </c>
      <c r="C13" s="11">
        <v>0</v>
      </c>
      <c r="D13" s="11">
        <v>0</v>
      </c>
      <c r="E13" s="11"/>
      <c r="F13" s="11">
        <v>0</v>
      </c>
      <c r="G13" s="9"/>
    </row>
    <row r="14" spans="1:7" ht="24" x14ac:dyDescent="0.25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 x14ac:dyDescent="0.25">
      <c r="A15" s="4" t="s">
        <v>21</v>
      </c>
      <c r="B15" s="3" t="s">
        <v>22</v>
      </c>
      <c r="C15" s="11">
        <v>244539.55600000001</v>
      </c>
      <c r="D15" s="11">
        <v>241844.66083000001</v>
      </c>
      <c r="E15" s="11">
        <f>D15/C15*100</f>
        <v>98.897971676206026</v>
      </c>
      <c r="F15" s="11">
        <v>209863.76696000001</v>
      </c>
      <c r="G15" s="9">
        <f t="shared" si="0"/>
        <v>115.23888298264254</v>
      </c>
    </row>
    <row r="16" spans="1:7" x14ac:dyDescent="0.25">
      <c r="A16" s="5" t="s">
        <v>23</v>
      </c>
      <c r="B16" s="2" t="s">
        <v>24</v>
      </c>
      <c r="C16" s="10">
        <f>SUM(C17:C18)</f>
        <v>7525</v>
      </c>
      <c r="D16" s="10">
        <f>SUM(D17:D18)</f>
        <v>7525</v>
      </c>
      <c r="E16" s="10">
        <f t="shared" ref="E16:E17" si="3">D16/C16*100</f>
        <v>100</v>
      </c>
      <c r="F16" s="10">
        <f>SUM(F17:F18)</f>
        <v>6751.8</v>
      </c>
      <c r="G16" s="10">
        <f t="shared" si="0"/>
        <v>111.4517610118783</v>
      </c>
    </row>
    <row r="17" spans="1:7" x14ac:dyDescent="0.25">
      <c r="A17" s="4" t="s">
        <v>25</v>
      </c>
      <c r="B17" s="3" t="s">
        <v>26</v>
      </c>
      <c r="C17" s="11">
        <v>7525</v>
      </c>
      <c r="D17" s="11">
        <v>7525</v>
      </c>
      <c r="E17" s="11">
        <f t="shared" si="3"/>
        <v>100</v>
      </c>
      <c r="F17" s="11">
        <v>6635</v>
      </c>
      <c r="G17" s="11">
        <f t="shared" si="0"/>
        <v>113.41371514694801</v>
      </c>
    </row>
    <row r="18" spans="1:7" x14ac:dyDescent="0.25">
      <c r="A18" s="4" t="s">
        <v>27</v>
      </c>
      <c r="B18" s="3" t="s">
        <v>28</v>
      </c>
      <c r="C18" s="11"/>
      <c r="D18" s="11"/>
      <c r="E18" s="11"/>
      <c r="F18" s="11">
        <v>116.8</v>
      </c>
      <c r="G18" s="11"/>
    </row>
    <row r="19" spans="1:7" ht="24" x14ac:dyDescent="0.25">
      <c r="A19" s="5" t="s">
        <v>29</v>
      </c>
      <c r="B19" s="2" t="s">
        <v>30</v>
      </c>
      <c r="C19" s="10">
        <f>SUM(C20:C22)</f>
        <v>43564.1</v>
      </c>
      <c r="D19" s="10">
        <f>SUM(D20:D22)</f>
        <v>41456.872960000001</v>
      </c>
      <c r="E19" s="10">
        <f>D19/C19*100</f>
        <v>95.162927639960429</v>
      </c>
      <c r="F19" s="10">
        <f>SUM(F20:F22)</f>
        <v>41786.137490000001</v>
      </c>
      <c r="G19" s="8">
        <f>D19/F19*100</f>
        <v>99.212024489990739</v>
      </c>
    </row>
    <row r="20" spans="1:7" ht="24" x14ac:dyDescent="0.25">
      <c r="A20" s="4" t="s">
        <v>31</v>
      </c>
      <c r="B20" s="3" t="s">
        <v>32</v>
      </c>
      <c r="C20" s="11">
        <v>25358.14</v>
      </c>
      <c r="D20" s="11">
        <v>25257.607779999998</v>
      </c>
      <c r="E20" s="11">
        <f>D20/C20*100</f>
        <v>99.603550497000171</v>
      </c>
      <c r="F20" s="11">
        <v>24910.46385</v>
      </c>
      <c r="G20" s="9">
        <f t="shared" ref="G20:G22" si="4">D20/F20*100</f>
        <v>101.39356670389741</v>
      </c>
    </row>
    <row r="21" spans="1:7" x14ac:dyDescent="0.25">
      <c r="A21" s="4" t="s">
        <v>33</v>
      </c>
      <c r="B21" s="3" t="s">
        <v>34</v>
      </c>
      <c r="C21" s="11"/>
      <c r="D21" s="11"/>
      <c r="E21" s="11"/>
      <c r="F21" s="11"/>
      <c r="G21" s="9"/>
    </row>
    <row r="22" spans="1:7" ht="24" x14ac:dyDescent="0.25">
      <c r="A22" s="4" t="s">
        <v>35</v>
      </c>
      <c r="B22" s="3" t="s">
        <v>36</v>
      </c>
      <c r="C22" s="11">
        <v>18205.96</v>
      </c>
      <c r="D22" s="11">
        <v>16199.26518</v>
      </c>
      <c r="E22" s="11">
        <f>D22/C22*100</f>
        <v>88.977813748904211</v>
      </c>
      <c r="F22" s="11">
        <v>16875.673640000001</v>
      </c>
      <c r="G22" s="11">
        <f t="shared" si="4"/>
        <v>95.991813574797234</v>
      </c>
    </row>
    <row r="23" spans="1:7" x14ac:dyDescent="0.25">
      <c r="A23" s="5" t="s">
        <v>37</v>
      </c>
      <c r="B23" s="2" t="s">
        <v>38</v>
      </c>
      <c r="C23" s="10">
        <f>SUM(C24:C33)</f>
        <v>290699.54000000004</v>
      </c>
      <c r="D23" s="10">
        <f>SUM(D24:D33)</f>
        <v>287156.91699</v>
      </c>
      <c r="E23" s="10">
        <f>D23/C23*100</f>
        <v>98.78134550539707</v>
      </c>
      <c r="F23" s="10">
        <f>SUM(F24:F33)</f>
        <v>150672.77006000001</v>
      </c>
      <c r="G23" s="8">
        <f>D23/F23*100</f>
        <v>190.58315372820854</v>
      </c>
    </row>
    <row r="24" spans="1:7" x14ac:dyDescent="0.25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 x14ac:dyDescent="0.25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 x14ac:dyDescent="0.25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 x14ac:dyDescent="0.25">
      <c r="A27" s="4" t="s">
        <v>45</v>
      </c>
      <c r="B27" s="3" t="s">
        <v>46</v>
      </c>
      <c r="C27" s="11">
        <v>2697</v>
      </c>
      <c r="D27" s="11">
        <v>1105.35636</v>
      </c>
      <c r="E27" s="11">
        <f>D27/C27*100</f>
        <v>40.98466295884316</v>
      </c>
      <c r="F27" s="11">
        <v>1134.19543</v>
      </c>
      <c r="G27" s="11">
        <f t="shared" ref="G27" si="5">D27/F27*100</f>
        <v>97.457310333193632</v>
      </c>
    </row>
    <row r="28" spans="1:7" x14ac:dyDescent="0.25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 x14ac:dyDescent="0.25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 x14ac:dyDescent="0.25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 x14ac:dyDescent="0.25">
      <c r="A31" s="4" t="s">
        <v>53</v>
      </c>
      <c r="B31" s="3" t="s">
        <v>54</v>
      </c>
      <c r="C31" s="11">
        <v>193504.7</v>
      </c>
      <c r="D31" s="11">
        <v>192237.06417999999</v>
      </c>
      <c r="E31" s="11">
        <f t="shared" ref="E31:E36" si="6">D31/C31*100</f>
        <v>99.344906960916177</v>
      </c>
      <c r="F31" s="11">
        <v>119487.23702</v>
      </c>
      <c r="G31" s="9">
        <f t="shared" ref="G31:G33" si="7">D31/F31*100</f>
        <v>160.88501916553898</v>
      </c>
    </row>
    <row r="32" spans="1:7" x14ac:dyDescent="0.25">
      <c r="A32" s="4" t="s">
        <v>55</v>
      </c>
      <c r="B32" s="3" t="s">
        <v>56</v>
      </c>
      <c r="C32" s="11">
        <v>39193.879999999997</v>
      </c>
      <c r="D32" s="11">
        <v>38754.522120000001</v>
      </c>
      <c r="E32" s="11">
        <f t="shared" si="6"/>
        <v>98.879014070564082</v>
      </c>
      <c r="F32" s="11">
        <v>25386.396939999999</v>
      </c>
      <c r="G32" s="11">
        <f t="shared" si="7"/>
        <v>152.65861560265986</v>
      </c>
    </row>
    <row r="33" spans="1:7" x14ac:dyDescent="0.25">
      <c r="A33" s="4" t="s">
        <v>57</v>
      </c>
      <c r="B33" s="3" t="s">
        <v>58</v>
      </c>
      <c r="C33" s="11">
        <v>55303.96</v>
      </c>
      <c r="D33" s="11">
        <v>55059.974329999997</v>
      </c>
      <c r="E33" s="11">
        <f t="shared" si="6"/>
        <v>99.558827848855671</v>
      </c>
      <c r="F33" s="11">
        <v>4664.94067</v>
      </c>
      <c r="G33" s="11">
        <f t="shared" si="7"/>
        <v>1180.2931317881048</v>
      </c>
    </row>
    <row r="34" spans="1:7" x14ac:dyDescent="0.25">
      <c r="A34" s="5" t="s">
        <v>59</v>
      </c>
      <c r="B34" s="2" t="s">
        <v>60</v>
      </c>
      <c r="C34" s="10">
        <f>SUM(C35:C39)</f>
        <v>382098.75</v>
      </c>
      <c r="D34" s="10">
        <f>SUM(D35:D39)</f>
        <v>375749.652</v>
      </c>
      <c r="E34" s="10">
        <f>D34/C34*100</f>
        <v>98.338362007203642</v>
      </c>
      <c r="F34" s="10">
        <f>SUM(F35:F39)</f>
        <v>284548.68316999997</v>
      </c>
      <c r="G34" s="8">
        <f>D34/F34*100</f>
        <v>132.05109502317154</v>
      </c>
    </row>
    <row r="35" spans="1:7" x14ac:dyDescent="0.25">
      <c r="A35" s="4" t="s">
        <v>61</v>
      </c>
      <c r="B35" s="3" t="s">
        <v>62</v>
      </c>
      <c r="C35" s="11">
        <v>21573.52</v>
      </c>
      <c r="D35" s="11">
        <v>21571.108619999999</v>
      </c>
      <c r="E35" s="11">
        <f t="shared" si="6"/>
        <v>99.988822500917792</v>
      </c>
      <c r="F35" s="11">
        <v>43775.397169999997</v>
      </c>
      <c r="G35" s="11">
        <f t="shared" ref="G35:G36" si="8">D35/F35*100</f>
        <v>49.276785625106875</v>
      </c>
    </row>
    <row r="36" spans="1:7" x14ac:dyDescent="0.25">
      <c r="A36" s="4" t="s">
        <v>63</v>
      </c>
      <c r="B36" s="3" t="s">
        <v>64</v>
      </c>
      <c r="C36" s="11">
        <v>2157.12</v>
      </c>
      <c r="D36" s="11">
        <v>2157.12</v>
      </c>
      <c r="E36" s="11">
        <f t="shared" si="6"/>
        <v>100</v>
      </c>
      <c r="F36" s="11">
        <v>789</v>
      </c>
      <c r="G36" s="11">
        <f t="shared" si="8"/>
        <v>273.39923954372625</v>
      </c>
    </row>
    <row r="37" spans="1:7" x14ac:dyDescent="0.25">
      <c r="A37" s="4" t="s">
        <v>65</v>
      </c>
      <c r="B37" s="3" t="s">
        <v>66</v>
      </c>
      <c r="C37" s="11">
        <v>357736.11</v>
      </c>
      <c r="D37" s="11">
        <v>351398.38698000001</v>
      </c>
      <c r="E37" s="11">
        <f t="shared" ref="E37" si="9">D37/C37*100</f>
        <v>98.228380405880756</v>
      </c>
      <c r="F37" s="11">
        <v>239372.28599999999</v>
      </c>
      <c r="G37" s="9">
        <f t="shared" ref="G37:G39" si="10">D37/F37*100</f>
        <v>146.79994616419381</v>
      </c>
    </row>
    <row r="38" spans="1:7" ht="24" x14ac:dyDescent="0.25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 x14ac:dyDescent="0.25">
      <c r="A39" s="4" t="s">
        <v>69</v>
      </c>
      <c r="B39" s="3" t="s">
        <v>70</v>
      </c>
      <c r="C39" s="11">
        <v>632</v>
      </c>
      <c r="D39" s="11">
        <v>623.03639999999996</v>
      </c>
      <c r="E39" s="11">
        <f>D39/C39*100</f>
        <v>98.581708860759491</v>
      </c>
      <c r="F39" s="11">
        <v>612</v>
      </c>
      <c r="G39" s="11">
        <f t="shared" si="10"/>
        <v>101.80333333333334</v>
      </c>
    </row>
    <row r="40" spans="1:7" x14ac:dyDescent="0.25">
      <c r="A40" s="5" t="s">
        <v>71</v>
      </c>
      <c r="B40" s="2" t="s">
        <v>72</v>
      </c>
      <c r="C40" s="10">
        <f>SUM(C41:C42)</f>
        <v>1585.02</v>
      </c>
      <c r="D40" s="10">
        <f>SUM(D41:D42)</f>
        <v>1585.0188000000001</v>
      </c>
      <c r="E40" s="10">
        <f t="shared" ref="E40:E41" si="11">D40/C40*100</f>
        <v>99.999924291176143</v>
      </c>
      <c r="F40" s="10">
        <f>SUM(F41:F42)</f>
        <v>2110.4236000000001</v>
      </c>
      <c r="G40" s="10">
        <f t="shared" ref="G40:G41" si="12">D40/F40*100</f>
        <v>75.104296597138131</v>
      </c>
    </row>
    <row r="41" spans="1:7" x14ac:dyDescent="0.25">
      <c r="A41" s="4" t="s">
        <v>73</v>
      </c>
      <c r="B41" s="3" t="s">
        <v>74</v>
      </c>
      <c r="C41" s="11">
        <v>1585.02</v>
      </c>
      <c r="D41" s="11">
        <v>1585.0188000000001</v>
      </c>
      <c r="E41" s="11">
        <f t="shared" si="11"/>
        <v>99.999924291176143</v>
      </c>
      <c r="F41" s="11">
        <v>2110.4236000000001</v>
      </c>
      <c r="G41" s="11">
        <f t="shared" si="12"/>
        <v>75.104296597138131</v>
      </c>
    </row>
    <row r="42" spans="1:7" x14ac:dyDescent="0.25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 x14ac:dyDescent="0.25">
      <c r="A43" s="5" t="s">
        <v>77</v>
      </c>
      <c r="B43" s="2" t="s">
        <v>78</v>
      </c>
      <c r="C43" s="10">
        <f>SUM(C44:C51)</f>
        <v>1936289.1146399998</v>
      </c>
      <c r="D43" s="10">
        <f>SUM(D44:D51)</f>
        <v>1908276.4045300002</v>
      </c>
      <c r="E43" s="10">
        <f>D43/C43*100</f>
        <v>98.553278542021459</v>
      </c>
      <c r="F43" s="10">
        <f>SUM(F44:F51)</f>
        <v>1800768.5710500001</v>
      </c>
      <c r="G43" s="8">
        <f>D43/F43*100</f>
        <v>105.97010827534123</v>
      </c>
    </row>
    <row r="44" spans="1:7" x14ac:dyDescent="0.25">
      <c r="A44" s="4" t="s">
        <v>79</v>
      </c>
      <c r="B44" s="3" t="s">
        <v>80</v>
      </c>
      <c r="C44" s="11">
        <v>866486.81420999998</v>
      </c>
      <c r="D44" s="11">
        <v>855382.70267000003</v>
      </c>
      <c r="E44" s="11">
        <f t="shared" ref="E44:E46" si="13">D44/C44*100</f>
        <v>98.718490419254238</v>
      </c>
      <c r="F44" s="11">
        <v>813127.00153000001</v>
      </c>
      <c r="G44" s="9">
        <f t="shared" ref="G44:G46" si="14">D44/F44*100</f>
        <v>105.1966914221875</v>
      </c>
    </row>
    <row r="45" spans="1:7" x14ac:dyDescent="0.25">
      <c r="A45" s="4" t="s">
        <v>81</v>
      </c>
      <c r="B45" s="3" t="s">
        <v>82</v>
      </c>
      <c r="C45" s="11">
        <v>849640.54579</v>
      </c>
      <c r="D45" s="11">
        <v>835196.24652000004</v>
      </c>
      <c r="E45" s="11">
        <f t="shared" si="13"/>
        <v>98.299951745291352</v>
      </c>
      <c r="F45" s="11">
        <v>773592.84291000001</v>
      </c>
      <c r="G45" s="9">
        <f t="shared" si="14"/>
        <v>107.96328510205298</v>
      </c>
    </row>
    <row r="46" spans="1:7" x14ac:dyDescent="0.25">
      <c r="A46" s="4" t="s">
        <v>83</v>
      </c>
      <c r="B46" s="3" t="s">
        <v>84</v>
      </c>
      <c r="C46" s="11">
        <v>166423.04000000001</v>
      </c>
      <c r="D46" s="11">
        <v>165332.78852999999</v>
      </c>
      <c r="E46" s="11">
        <f t="shared" si="13"/>
        <v>99.34489150660869</v>
      </c>
      <c r="F46" s="11">
        <v>148297.82634</v>
      </c>
      <c r="G46" s="9">
        <f t="shared" si="14"/>
        <v>111.48699384908328</v>
      </c>
    </row>
    <row r="47" spans="1:7" x14ac:dyDescent="0.25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 x14ac:dyDescent="0.25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 x14ac:dyDescent="0.25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 x14ac:dyDescent="0.25">
      <c r="A50" s="4" t="s">
        <v>91</v>
      </c>
      <c r="B50" s="3" t="s">
        <v>92</v>
      </c>
      <c r="C50" s="11">
        <v>15732.41</v>
      </c>
      <c r="D50" s="11">
        <v>15730.806140000001</v>
      </c>
      <c r="E50" s="11">
        <f t="shared" ref="E50:E51" si="15">D50/C50*100</f>
        <v>99.989805376290093</v>
      </c>
      <c r="F50" s="11">
        <v>15814.718210000001</v>
      </c>
      <c r="G50" s="9">
        <f t="shared" ref="G50:G54" si="16">D50/F50*100</f>
        <v>99.469405215535616</v>
      </c>
    </row>
    <row r="51" spans="1:7" x14ac:dyDescent="0.25">
      <c r="A51" s="4" t="s">
        <v>93</v>
      </c>
      <c r="B51" s="3" t="s">
        <v>94</v>
      </c>
      <c r="C51" s="11">
        <v>38006.304640000002</v>
      </c>
      <c r="D51" s="11">
        <v>36633.860670000002</v>
      </c>
      <c r="E51" s="11">
        <f t="shared" si="15"/>
        <v>96.388904464667263</v>
      </c>
      <c r="F51" s="11">
        <v>49936.182059999999</v>
      </c>
      <c r="G51" s="9">
        <f t="shared" si="16"/>
        <v>73.361356753271977</v>
      </c>
    </row>
    <row r="52" spans="1:7" x14ac:dyDescent="0.25">
      <c r="A52" s="5" t="s">
        <v>95</v>
      </c>
      <c r="B52" s="2" t="s">
        <v>96</v>
      </c>
      <c r="C52" s="10">
        <f>SUM(C53:C54)</f>
        <v>369583.05608000001</v>
      </c>
      <c r="D52" s="10">
        <f>SUM(D53:D54)</f>
        <v>368798.74109999998</v>
      </c>
      <c r="E52" s="10">
        <f>D52/C52*100</f>
        <v>99.787783837192407</v>
      </c>
      <c r="F52" s="10">
        <f>SUM(F53:F54)</f>
        <v>173214.4186</v>
      </c>
      <c r="G52" s="8">
        <f>D52/F52*100</f>
        <v>212.91457378710388</v>
      </c>
    </row>
    <row r="53" spans="1:7" x14ac:dyDescent="0.25">
      <c r="A53" s="4" t="s">
        <v>97</v>
      </c>
      <c r="B53" s="3" t="s">
        <v>98</v>
      </c>
      <c r="C53" s="11">
        <v>364353.64</v>
      </c>
      <c r="D53" s="11">
        <v>364171.05683999998</v>
      </c>
      <c r="E53" s="11">
        <f t="shared" ref="E53:E54" si="17">D53/C53*100</f>
        <v>99.949888476481235</v>
      </c>
      <c r="F53" s="11">
        <v>168449.99095000001</v>
      </c>
      <c r="G53" s="9">
        <f t="shared" si="16"/>
        <v>216.1894190591525</v>
      </c>
    </row>
    <row r="54" spans="1:7" x14ac:dyDescent="0.25">
      <c r="A54" s="4" t="s">
        <v>99</v>
      </c>
      <c r="B54" s="3" t="s">
        <v>100</v>
      </c>
      <c r="C54" s="11">
        <v>5229.41608</v>
      </c>
      <c r="D54" s="11">
        <v>4627.68426</v>
      </c>
      <c r="E54" s="11">
        <f t="shared" si="17"/>
        <v>88.49332677311078</v>
      </c>
      <c r="F54" s="11">
        <v>4764.4276499999996</v>
      </c>
      <c r="G54" s="9">
        <f t="shared" si="16"/>
        <v>97.129909402654064</v>
      </c>
    </row>
    <row r="55" spans="1:7" x14ac:dyDescent="0.25">
      <c r="A55" s="5" t="s">
        <v>101</v>
      </c>
      <c r="B55" s="2" t="s">
        <v>102</v>
      </c>
      <c r="C55" s="10"/>
      <c r="D55" s="10"/>
      <c r="E55" s="10"/>
      <c r="F55" s="10">
        <f>SUM(F56:F62)</f>
        <v>8212.11211</v>
      </c>
      <c r="G55" s="8"/>
    </row>
    <row r="56" spans="1:7" x14ac:dyDescent="0.25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 x14ac:dyDescent="0.25">
      <c r="A57" s="4" t="s">
        <v>105</v>
      </c>
      <c r="B57" s="3" t="s">
        <v>106</v>
      </c>
      <c r="C57" s="11"/>
      <c r="D57" s="11"/>
      <c r="E57" s="11"/>
      <c r="F57" s="11"/>
      <c r="G57" s="9"/>
    </row>
    <row r="58" spans="1:7" x14ac:dyDescent="0.25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 x14ac:dyDescent="0.25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 x14ac:dyDescent="0.25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 x14ac:dyDescent="0.25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 x14ac:dyDescent="0.25">
      <c r="A62" s="4" t="s">
        <v>115</v>
      </c>
      <c r="B62" s="3" t="s">
        <v>116</v>
      </c>
      <c r="C62" s="11"/>
      <c r="D62" s="11"/>
      <c r="E62" s="11"/>
      <c r="F62" s="11">
        <v>8212.11211</v>
      </c>
      <c r="G62" s="11"/>
    </row>
    <row r="63" spans="1:7" x14ac:dyDescent="0.25">
      <c r="A63" s="5" t="s">
        <v>117</v>
      </c>
      <c r="B63" s="2" t="s">
        <v>118</v>
      </c>
      <c r="C63" s="10">
        <f>SUM(C64:C68)</f>
        <v>110901.62</v>
      </c>
      <c r="D63" s="10">
        <f>SUM(D64:D68)</f>
        <v>107833.29969000001</v>
      </c>
      <c r="E63" s="10">
        <f t="shared" ref="E63:E64" si="18">D63/C63*100</f>
        <v>97.233295320663501</v>
      </c>
      <c r="F63" s="10">
        <f>SUM(F64:F68)</f>
        <v>112082.41381</v>
      </c>
      <c r="G63" s="10">
        <f t="shared" ref="G63:G67" si="19">D63/F63*100</f>
        <v>96.208937713276768</v>
      </c>
    </row>
    <row r="64" spans="1:7" x14ac:dyDescent="0.25">
      <c r="A64" s="4" t="s">
        <v>119</v>
      </c>
      <c r="B64" s="3" t="s">
        <v>120</v>
      </c>
      <c r="C64" s="11">
        <v>6081.01</v>
      </c>
      <c r="D64" s="11">
        <v>6081.0015100000001</v>
      </c>
      <c r="E64" s="11">
        <f t="shared" si="18"/>
        <v>99.999860385034722</v>
      </c>
      <c r="F64" s="11">
        <v>5978.1729100000002</v>
      </c>
      <c r="G64" s="11">
        <f t="shared" si="19"/>
        <v>101.72006734412102</v>
      </c>
    </row>
    <row r="65" spans="1:7" x14ac:dyDescent="0.25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 x14ac:dyDescent="0.25">
      <c r="A66" s="4" t="s">
        <v>123</v>
      </c>
      <c r="B66" s="3" t="s">
        <v>124</v>
      </c>
      <c r="C66" s="11">
        <v>44044.82</v>
      </c>
      <c r="D66" s="11">
        <v>43647.767500000002</v>
      </c>
      <c r="E66" s="11">
        <f t="shared" ref="E66:E67" si="20">D66/C66*100</f>
        <v>99.098526228509968</v>
      </c>
      <c r="F66" s="11">
        <v>38021.485919999999</v>
      </c>
      <c r="G66" s="11">
        <f t="shared" si="19"/>
        <v>114.79763729339278</v>
      </c>
    </row>
    <row r="67" spans="1:7" x14ac:dyDescent="0.25">
      <c r="A67" s="4" t="s">
        <v>125</v>
      </c>
      <c r="B67" s="3" t="s">
        <v>126</v>
      </c>
      <c r="C67" s="11">
        <v>60775.79</v>
      </c>
      <c r="D67" s="11">
        <v>58104.530680000003</v>
      </c>
      <c r="E67" s="11">
        <f t="shared" si="20"/>
        <v>95.604731226035895</v>
      </c>
      <c r="F67" s="11">
        <v>68082.754979999998</v>
      </c>
      <c r="G67" s="11">
        <f t="shared" si="19"/>
        <v>85.343976895571871</v>
      </c>
    </row>
    <row r="68" spans="1:7" x14ac:dyDescent="0.25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 x14ac:dyDescent="0.25">
      <c r="A69" s="5" t="s">
        <v>129</v>
      </c>
      <c r="B69" s="2" t="s">
        <v>130</v>
      </c>
      <c r="C69" s="10">
        <f>SUM(C70:C73)</f>
        <v>139393.9</v>
      </c>
      <c r="D69" s="10">
        <f>SUM(D70:D73)</f>
        <v>138889.86029000001</v>
      </c>
      <c r="E69" s="10">
        <f>D69/C69*100</f>
        <v>99.638406192810464</v>
      </c>
      <c r="F69" s="10">
        <f>SUM(F70:F73)</f>
        <v>128375.60237999998</v>
      </c>
      <c r="G69" s="8">
        <f>D69/F69*100</f>
        <v>108.19023063188997</v>
      </c>
    </row>
    <row r="70" spans="1:7" x14ac:dyDescent="0.25">
      <c r="A70" s="4" t="s">
        <v>131</v>
      </c>
      <c r="B70" s="3" t="s">
        <v>132</v>
      </c>
      <c r="C70" s="11">
        <v>115473.94</v>
      </c>
      <c r="D70" s="11">
        <v>115188.70825</v>
      </c>
      <c r="E70" s="11">
        <f t="shared" ref="E70:E72" si="21">D70/C70*100</f>
        <v>99.752990371680397</v>
      </c>
      <c r="F70" s="11">
        <v>99586.171199999997</v>
      </c>
      <c r="G70" s="9">
        <f t="shared" ref="G70:G71" si="22">D70/F70*100</f>
        <v>115.6673731523077</v>
      </c>
    </row>
    <row r="71" spans="1:7" x14ac:dyDescent="0.25">
      <c r="A71" s="4" t="s">
        <v>133</v>
      </c>
      <c r="B71" s="3" t="s">
        <v>134</v>
      </c>
      <c r="C71" s="11">
        <v>10029.35</v>
      </c>
      <c r="D71" s="11">
        <v>9810.7115699999995</v>
      </c>
      <c r="E71" s="11">
        <f t="shared" si="21"/>
        <v>97.820013959030234</v>
      </c>
      <c r="F71" s="11">
        <v>24556.580999999998</v>
      </c>
      <c r="G71" s="9">
        <f t="shared" si="22"/>
        <v>39.951455660704561</v>
      </c>
    </row>
    <row r="72" spans="1:7" x14ac:dyDescent="0.25">
      <c r="A72" s="4" t="s">
        <v>135</v>
      </c>
      <c r="B72" s="3" t="s">
        <v>136</v>
      </c>
      <c r="C72" s="11">
        <v>9624</v>
      </c>
      <c r="D72" s="11">
        <v>9624</v>
      </c>
      <c r="E72" s="11">
        <f t="shared" si="21"/>
        <v>100</v>
      </c>
      <c r="F72" s="11"/>
      <c r="G72" s="9"/>
    </row>
    <row r="73" spans="1:7" x14ac:dyDescent="0.25">
      <c r="A73" s="4" t="s">
        <v>137</v>
      </c>
      <c r="B73" s="3" t="s">
        <v>138</v>
      </c>
      <c r="C73" s="11">
        <v>4266.6099999999997</v>
      </c>
      <c r="D73" s="11">
        <v>4266.4404699999996</v>
      </c>
      <c r="E73" s="11">
        <f>D73/C73*100</f>
        <v>99.996026587853109</v>
      </c>
      <c r="F73" s="11">
        <v>4232.8501800000004</v>
      </c>
      <c r="G73" s="9">
        <f t="shared" ref="G73" si="23">D73/F73*100</f>
        <v>100.79356198711477</v>
      </c>
    </row>
    <row r="74" spans="1:7" x14ac:dyDescent="0.25">
      <c r="A74" s="5" t="s">
        <v>139</v>
      </c>
      <c r="B74" s="2" t="s">
        <v>140</v>
      </c>
      <c r="C74" s="10">
        <f>SUM(C75:C77)</f>
        <v>4951.59</v>
      </c>
      <c r="D74" s="10">
        <f>SUM(D75:D77)</f>
        <v>4936.6758799999998</v>
      </c>
      <c r="E74" s="10">
        <f>D74/C74*100</f>
        <v>99.698801395107424</v>
      </c>
      <c r="F74" s="10">
        <f>SUM(F75:F77)</f>
        <v>3544.3503700000001</v>
      </c>
      <c r="G74" s="10">
        <f>D74/F74*100</f>
        <v>139.28295356420983</v>
      </c>
    </row>
    <row r="75" spans="1:7" x14ac:dyDescent="0.25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 x14ac:dyDescent="0.25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 x14ac:dyDescent="0.25">
      <c r="A77" s="4" t="s">
        <v>145</v>
      </c>
      <c r="B77" s="3" t="s">
        <v>146</v>
      </c>
      <c r="C77" s="11">
        <v>4951.59</v>
      </c>
      <c r="D77" s="11">
        <v>4936.6758799999998</v>
      </c>
      <c r="E77" s="11">
        <f>D77/C77*100</f>
        <v>99.698801395107424</v>
      </c>
      <c r="F77" s="11">
        <v>3544.3503700000001</v>
      </c>
      <c r="G77" s="11">
        <f t="shared" ref="G77" si="24">D77/F77*100</f>
        <v>139.28295356420983</v>
      </c>
    </row>
    <row r="78" spans="1:7" x14ac:dyDescent="0.25">
      <c r="A78" s="5" t="s">
        <v>147</v>
      </c>
      <c r="B78" s="2" t="s">
        <v>148</v>
      </c>
      <c r="C78" s="10">
        <f>SUM(C79)</f>
        <v>0</v>
      </c>
      <c r="D78" s="10">
        <v>0</v>
      </c>
      <c r="E78" s="10"/>
      <c r="F78" s="10">
        <v>0</v>
      </c>
      <c r="G78" s="9"/>
    </row>
    <row r="79" spans="1:7" x14ac:dyDescent="0.25">
      <c r="A79" s="4" t="s">
        <v>149</v>
      </c>
      <c r="B79" s="3" t="s">
        <v>150</v>
      </c>
      <c r="C79" s="11">
        <v>0</v>
      </c>
      <c r="D79" s="11">
        <v>0</v>
      </c>
      <c r="E79" s="11"/>
      <c r="F79" s="11">
        <v>0</v>
      </c>
      <c r="G79" s="9"/>
    </row>
    <row r="80" spans="1:7" ht="24" x14ac:dyDescent="0.25">
      <c r="A80" s="5" t="s">
        <v>151</v>
      </c>
      <c r="B80" s="2" t="s">
        <v>152</v>
      </c>
      <c r="C80" s="11"/>
      <c r="D80" s="11"/>
      <c r="E80" s="9"/>
      <c r="F80" s="11"/>
      <c r="G80" s="9"/>
    </row>
    <row r="81" spans="1:7" ht="24" x14ac:dyDescent="0.25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 x14ac:dyDescent="0.25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 x14ac:dyDescent="0.25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 x14ac:dyDescent="0.25">
      <c r="A84" s="6"/>
    </row>
    <row r="85" spans="1:7" x14ac:dyDescent="0.25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Дом</cp:lastModifiedBy>
  <cp:lastPrinted>2018-11-02T06:38:10Z</cp:lastPrinted>
  <dcterms:created xsi:type="dcterms:W3CDTF">2017-12-11T14:03:53Z</dcterms:created>
  <dcterms:modified xsi:type="dcterms:W3CDTF">2021-01-29T07:42:02Z</dcterms:modified>
</cp:coreProperties>
</file>