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/>
  <c r="E30"/>
  <c r="G14"/>
  <c r="G34"/>
  <c r="G33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1"/>
  <c r="F29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D21"/>
  <c r="D29"/>
  <c r="G29" s="1"/>
  <c r="D11"/>
  <c r="D16"/>
  <c r="G16" s="1"/>
  <c r="C29"/>
  <c r="C28"/>
  <c r="C21"/>
  <c r="C16"/>
  <c r="C11"/>
  <c r="C9"/>
  <c r="E9" s="1"/>
  <c r="C7"/>
  <c r="G7" l="1"/>
  <c r="D6"/>
  <c r="G21"/>
  <c r="D5"/>
  <c r="D4" s="1"/>
  <c r="G11"/>
  <c r="F6"/>
  <c r="C6"/>
  <c r="C5" s="1"/>
  <c r="C4" s="1"/>
  <c r="E28"/>
  <c r="E21"/>
  <c r="E7"/>
  <c r="E11"/>
  <c r="E16"/>
  <c r="G6" l="1"/>
  <c r="E6"/>
  <c r="F5"/>
  <c r="F4" s="1"/>
  <c r="G4" s="1"/>
  <c r="G5" l="1"/>
  <c r="E5"/>
  <c r="E4" l="1"/>
</calcChain>
</file>

<file path=xl/sharedStrings.xml><?xml version="1.0" encoding="utf-8"?>
<sst xmlns="http://schemas.openxmlformats.org/spreadsheetml/2006/main" count="67" uniqueCount="67">
  <si>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</si>
  <si>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</si>
  <si>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</si>
  <si>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</si>
  <si>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</si>
  <si>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</si>
  <si>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</si>
  <si>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</si>
  <si>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</si>
  <si>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</si>
  <si>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</si>
  <si>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</si>
  <si>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</si>
  <si>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</si>
  <si>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</si>
  <si>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</si>
  <si>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</si>
  <si>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</si>
  <si>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</si>
  <si>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</si>
  <si>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</si>
  <si>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</si>
  <si>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</si>
  <si>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</si>
  <si>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</si>
  <si>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</si>
  <si>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</si>
  <si>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</si>
  <si>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</si>
  <si>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</si>
  <si>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</si>
  <si>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</si>
  <si>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</si>
  <si>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</si>
  <si>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</si>
  <si>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</si>
  <si>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</si>
  <si>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</si>
  <si>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</si>
  <si>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</si>
  <si>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</si>
  <si>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</si>
  <si>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</si>
  <si>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</si>
  <si>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</si>
  <si>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</si>
  <si>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</si>
  <si>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</si>
  <si>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</si>
  <si>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</si>
  <si>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</si>
  <si>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</si>
  <si>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</si>
  <si>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</si>
  <si>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</si>
  <si>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</si>
  <si>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</si>
  <si>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</si>
  <si>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</si>
  <si>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</si>
  <si>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</si>
  <si>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t>1 05 03000 01 0000 110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</si>
  <si>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</si>
  <si>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</si>
  <si>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</si>
  <si>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</si>
  <si>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01.05.2017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</si>
</sst>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19" zoomScaleNormal="100" workbookViewId="0">
      <selection activeCell="B30" sqref="B30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8" t="s">
        <v>63</v>
      </c>
      <c r="B1" s="18"/>
      <c r="C1" s="18"/>
      <c r="D1" s="18"/>
      <c r="E1" s="18"/>
      <c r="F1" s="18"/>
      <c r="G1" s="18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64</v>
      </c>
      <c r="E3" s="5" t="s">
        <v>65</v>
      </c>
      <c r="F3" s="5" t="s">
        <v>66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2866163.2</v>
      </c>
      <c r="D4" s="4">
        <f>SUM(D5,D28)</f>
        <v>855461.64</v>
      </c>
      <c r="E4" s="16">
        <f t="shared" ref="E4" si="0">D4/C4/100%</f>
        <v>0.29846927069609991</v>
      </c>
      <c r="F4" s="4">
        <f>SUM(F5,F28)</f>
        <v>749531.8</v>
      </c>
      <c r="G4" s="17">
        <f>D4/F4</f>
        <v>1.1413280130342702</v>
      </c>
    </row>
    <row r="5" spans="1:7" ht="24.95" customHeight="1">
      <c r="A5" s="5" t="s">
        <v>4</v>
      </c>
      <c r="B5" s="3" t="s">
        <v>5</v>
      </c>
      <c r="C5" s="4">
        <f>SUM(C6,C21)</f>
        <v>1373288.9</v>
      </c>
      <c r="D5" s="4">
        <f>SUM(D6,D21)</f>
        <v>452141.44</v>
      </c>
      <c r="E5" s="16">
        <f t="shared" ref="E5" si="1">D5/C5/100%</f>
        <v>0.32923985623127083</v>
      </c>
      <c r="F5" s="4">
        <f>SUM(F6,F21)</f>
        <v>390887.80000000005</v>
      </c>
      <c r="G5" s="17">
        <f t="shared" ref="G5:G34" si="2">D5/F5</f>
        <v>1.1567038930352902</v>
      </c>
    </row>
    <row r="6" spans="1:7" ht="24.95" customHeight="1">
      <c r="A6" s="5"/>
      <c r="B6" s="6" t="s">
        <v>6</v>
      </c>
      <c r="C6" s="7">
        <f>SUM(C7,C9,C11,C16,C19)</f>
        <v>940245</v>
      </c>
      <c r="D6" s="7">
        <f>SUM(D7,D9,D11,D16,D19:D20)</f>
        <v>346812.8</v>
      </c>
      <c r="E6" s="14">
        <f t="shared" ref="E6:E10" si="3">D6/C6/100%</f>
        <v>0.36885364984658253</v>
      </c>
      <c r="F6" s="7">
        <f>SUM(F7,F9,F11,F16,F19)</f>
        <v>284164.40000000002</v>
      </c>
      <c r="G6" s="15">
        <f t="shared" si="2"/>
        <v>1.2204653362630926</v>
      </c>
    </row>
    <row r="7" spans="1:7" ht="24.95" customHeight="1">
      <c r="A7" s="5" t="s">
        <v>7</v>
      </c>
      <c r="B7" s="3" t="s">
        <v>8</v>
      </c>
      <c r="C7" s="4">
        <f>SUM(C8)</f>
        <v>369112</v>
      </c>
      <c r="D7" s="4">
        <f>SUM(D8)</f>
        <v>106529.1</v>
      </c>
      <c r="E7" s="16">
        <f t="shared" si="3"/>
        <v>0.2886091484427491</v>
      </c>
      <c r="F7" s="4">
        <f>SUM(F8)</f>
        <v>93809.4</v>
      </c>
      <c r="G7" s="17">
        <f t="shared" si="2"/>
        <v>1.1355908896123417</v>
      </c>
    </row>
    <row r="8" spans="1:7" ht="24.95" customHeight="1">
      <c r="A8" s="2" t="s">
        <v>9</v>
      </c>
      <c r="B8" s="6" t="s">
        <v>10</v>
      </c>
      <c r="C8" s="7">
        <v>369112</v>
      </c>
      <c r="D8" s="8">
        <v>106529.1</v>
      </c>
      <c r="E8" s="14">
        <f t="shared" si="3"/>
        <v>0.2886091484427491</v>
      </c>
      <c r="F8" s="8">
        <v>93809.4</v>
      </c>
      <c r="G8" s="15">
        <f t="shared" si="2"/>
        <v>1.1355908896123417</v>
      </c>
    </row>
    <row r="9" spans="1:7" ht="24.95" customHeight="1">
      <c r="A9" s="5" t="s">
        <v>11</v>
      </c>
      <c r="B9" s="3" t="s">
        <v>12</v>
      </c>
      <c r="C9" s="4">
        <f>SUM(C10)</f>
        <v>3161</v>
      </c>
      <c r="D9" s="4">
        <f>SUM(D10)</f>
        <v>1118</v>
      </c>
      <c r="E9" s="16">
        <f t="shared" si="3"/>
        <v>0.35368554254982598</v>
      </c>
      <c r="F9" s="4">
        <f>SUM(F10:F10)</f>
        <v>1074.7</v>
      </c>
      <c r="G9" s="17">
        <f t="shared" si="2"/>
        <v>1.0402903135758816</v>
      </c>
    </row>
    <row r="10" spans="1:7" ht="24.95" customHeight="1">
      <c r="A10" s="2" t="s">
        <v>13</v>
      </c>
      <c r="B10" s="6" t="s">
        <v>14</v>
      </c>
      <c r="C10" s="7">
        <v>3161</v>
      </c>
      <c r="D10" s="7">
        <v>1118</v>
      </c>
      <c r="E10" s="14">
        <f t="shared" si="3"/>
        <v>0.35368554254982598</v>
      </c>
      <c r="F10" s="7">
        <v>1074.7</v>
      </c>
      <c r="G10" s="15">
        <f t="shared" si="2"/>
        <v>1.0402903135758816</v>
      </c>
    </row>
    <row r="11" spans="1:7" ht="24.95" customHeight="1">
      <c r="A11" s="5" t="s">
        <v>15</v>
      </c>
      <c r="B11" s="3" t="s">
        <v>16</v>
      </c>
      <c r="C11" s="4">
        <f>SUM(C12:C15)</f>
        <v>293647</v>
      </c>
      <c r="D11" s="4">
        <f>SUM(D12:D15)</f>
        <v>144153.24</v>
      </c>
      <c r="E11" s="16">
        <f t="shared" ref="E11:E18" si="4">D11/C11/100%</f>
        <v>0.49090656468480859</v>
      </c>
      <c r="F11" s="4">
        <f>SUM(F12:F15)</f>
        <v>113460.2</v>
      </c>
      <c r="G11" s="17">
        <f t="shared" si="2"/>
        <v>1.2705181200103648</v>
      </c>
    </row>
    <row r="12" spans="1:7" ht="24.95" customHeight="1">
      <c r="A12" s="2" t="s">
        <v>17</v>
      </c>
      <c r="B12" s="6" t="s">
        <v>18</v>
      </c>
      <c r="C12" s="7">
        <v>208798</v>
      </c>
      <c r="D12" s="8">
        <v>103600.87</v>
      </c>
      <c r="E12" s="14">
        <f t="shared" si="4"/>
        <v>0.49617750170020786</v>
      </c>
      <c r="F12" s="8">
        <v>74159</v>
      </c>
      <c r="G12" s="15">
        <f t="shared" si="2"/>
        <v>1.3970100729513613</v>
      </c>
    </row>
    <row r="13" spans="1:7" ht="24.95" customHeight="1">
      <c r="A13" s="2" t="s">
        <v>59</v>
      </c>
      <c r="B13" s="6" t="s">
        <v>56</v>
      </c>
      <c r="C13" s="7">
        <v>63210</v>
      </c>
      <c r="D13" s="8">
        <v>30804.78</v>
      </c>
      <c r="E13" s="14">
        <f t="shared" si="4"/>
        <v>0.48734029425723774</v>
      </c>
      <c r="F13" s="8">
        <v>32001</v>
      </c>
      <c r="G13" s="15">
        <f t="shared" si="2"/>
        <v>0.96261929314708916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1.2</v>
      </c>
      <c r="E14" s="14"/>
      <c r="F14" s="8">
        <v>12.8</v>
      </c>
      <c r="G14" s="15">
        <f t="shared" si="2"/>
        <v>9.3749999999999986E-2</v>
      </c>
    </row>
    <row r="15" spans="1:7" ht="24.95" customHeight="1">
      <c r="A15" s="2" t="s">
        <v>57</v>
      </c>
      <c r="B15" s="6" t="s">
        <v>58</v>
      </c>
      <c r="C15" s="7">
        <v>21639</v>
      </c>
      <c r="D15" s="8">
        <v>9746.39</v>
      </c>
      <c r="E15" s="14">
        <f t="shared" si="4"/>
        <v>0.4504085216507232</v>
      </c>
      <c r="F15" s="8">
        <v>7287.4</v>
      </c>
      <c r="G15" s="15">
        <f t="shared" si="2"/>
        <v>1.3374303592502126</v>
      </c>
    </row>
    <row r="16" spans="1:7" ht="24.95" customHeight="1">
      <c r="A16" s="5" t="s">
        <v>19</v>
      </c>
      <c r="B16" s="3" t="s">
        <v>20</v>
      </c>
      <c r="C16" s="4">
        <f>SUM(C17:C18)</f>
        <v>264656</v>
      </c>
      <c r="D16" s="4">
        <f>SUM(D17:D18)</f>
        <v>91466.140000000014</v>
      </c>
      <c r="E16" s="16">
        <f t="shared" si="4"/>
        <v>0.34560387824194433</v>
      </c>
      <c r="F16" s="4">
        <f>SUM(F17:F18)</f>
        <v>72087.199999999997</v>
      </c>
      <c r="G16" s="17">
        <f t="shared" si="2"/>
        <v>1.2688263658458092</v>
      </c>
    </row>
    <row r="17" spans="1:7" ht="24.95" customHeight="1">
      <c r="A17" s="2" t="s">
        <v>53</v>
      </c>
      <c r="B17" s="6" t="s">
        <v>52</v>
      </c>
      <c r="C17" s="7">
        <v>90605</v>
      </c>
      <c r="D17" s="8">
        <v>7070.43</v>
      </c>
      <c r="E17" s="14">
        <f t="shared" si="4"/>
        <v>7.8035759615915246E-2</v>
      </c>
      <c r="F17" s="8">
        <v>6650.9</v>
      </c>
      <c r="G17" s="15">
        <f t="shared" si="2"/>
        <v>1.063078681080756</v>
      </c>
    </row>
    <row r="18" spans="1:7" ht="24.95" customHeight="1">
      <c r="A18" s="2" t="s">
        <v>55</v>
      </c>
      <c r="B18" s="6" t="s">
        <v>54</v>
      </c>
      <c r="C18" s="7">
        <v>174051</v>
      </c>
      <c r="D18" s="7">
        <v>84395.71</v>
      </c>
      <c r="E18" s="14">
        <f t="shared" si="4"/>
        <v>0.48489069295781123</v>
      </c>
      <c r="F18" s="7">
        <v>65436.3</v>
      </c>
      <c r="G18" s="15">
        <f t="shared" si="2"/>
        <v>1.2897384173616173</v>
      </c>
    </row>
    <row r="19" spans="1:7" ht="24.95" customHeight="1">
      <c r="A19" s="5" t="s">
        <v>21</v>
      </c>
      <c r="B19" s="3" t="s">
        <v>22</v>
      </c>
      <c r="C19" s="4">
        <v>9669</v>
      </c>
      <c r="D19" s="9">
        <v>3542.42</v>
      </c>
      <c r="E19" s="16">
        <f t="shared" ref="E19" si="5">D19/C19/100%</f>
        <v>0.36636880752921708</v>
      </c>
      <c r="F19" s="9">
        <v>3732.9</v>
      </c>
      <c r="G19" s="17">
        <f t="shared" si="2"/>
        <v>0.9489726486109995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3.9</v>
      </c>
      <c r="E20" s="10"/>
      <c r="F20" s="9">
        <v>0</v>
      </c>
      <c r="G20" s="15"/>
    </row>
    <row r="21" spans="1:7" ht="24.95" customHeight="1">
      <c r="A21" s="2"/>
      <c r="B21" s="6" t="s">
        <v>25</v>
      </c>
      <c r="C21" s="4">
        <f>SUM(C22:C27)</f>
        <v>433043.9</v>
      </c>
      <c r="D21" s="4">
        <f>SUM(D22:D27)</f>
        <v>105328.64000000001</v>
      </c>
      <c r="E21" s="16">
        <f t="shared" ref="E21:E25" si="6">D21/C21/100%</f>
        <v>0.24322855026938378</v>
      </c>
      <c r="F21" s="4">
        <f>SUM(F22:F27)</f>
        <v>106723.40000000001</v>
      </c>
      <c r="G21" s="17">
        <f t="shared" si="2"/>
        <v>0.98693107603393448</v>
      </c>
    </row>
    <row r="22" spans="1:7" ht="24.95" customHeight="1">
      <c r="A22" s="5" t="s">
        <v>26</v>
      </c>
      <c r="B22" s="3" t="s">
        <v>27</v>
      </c>
      <c r="C22" s="4">
        <v>367662.9</v>
      </c>
      <c r="D22" s="9">
        <v>74331.570000000007</v>
      </c>
      <c r="E22" s="14">
        <f t="shared" si="6"/>
        <v>0.202173159162918</v>
      </c>
      <c r="F22" s="9">
        <v>87137.5</v>
      </c>
      <c r="G22" s="17">
        <f t="shared" si="2"/>
        <v>0.85303767034858713</v>
      </c>
    </row>
    <row r="23" spans="1:7" ht="24.95" customHeight="1">
      <c r="A23" s="5" t="s">
        <v>28</v>
      </c>
      <c r="B23" s="3" t="s">
        <v>29</v>
      </c>
      <c r="C23" s="4">
        <v>829</v>
      </c>
      <c r="D23" s="9">
        <v>551.03</v>
      </c>
      <c r="E23" s="16">
        <f t="shared" si="6"/>
        <v>0.66469240048250899</v>
      </c>
      <c r="F23" s="9">
        <v>531.29999999999995</v>
      </c>
      <c r="G23" s="17">
        <f t="shared" si="2"/>
        <v>1.0371353284396763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2125.71</v>
      </c>
      <c r="E24" s="16">
        <f t="shared" si="6"/>
        <v>0.32703230769230768</v>
      </c>
      <c r="F24" s="9">
        <v>2717.6</v>
      </c>
      <c r="G24" s="17">
        <f t="shared" si="2"/>
        <v>0.78220120694730644</v>
      </c>
    </row>
    <row r="25" spans="1:7" ht="24.95" customHeight="1">
      <c r="A25" s="5" t="s">
        <v>32</v>
      </c>
      <c r="B25" s="3" t="s">
        <v>33</v>
      </c>
      <c r="C25" s="4">
        <v>41600</v>
      </c>
      <c r="D25" s="9">
        <v>13481.55</v>
      </c>
      <c r="E25" s="16">
        <f t="shared" si="6"/>
        <v>0.32407572115384614</v>
      </c>
      <c r="F25" s="9">
        <v>12381.5</v>
      </c>
      <c r="G25" s="17">
        <f t="shared" si="2"/>
        <v>1.0888462625691555</v>
      </c>
    </row>
    <row r="26" spans="1:7" ht="24.95" customHeight="1">
      <c r="A26" s="5" t="s">
        <v>34</v>
      </c>
      <c r="B26" s="3" t="s">
        <v>35</v>
      </c>
      <c r="C26" s="4">
        <v>16452</v>
      </c>
      <c r="D26" s="9">
        <v>14834.58</v>
      </c>
      <c r="E26" s="16">
        <f t="shared" ref="E26" si="7">D26/C26/100%</f>
        <v>0.90168854850474101</v>
      </c>
      <c r="F26" s="9">
        <v>3858.6</v>
      </c>
      <c r="G26" s="17">
        <f t="shared" si="2"/>
        <v>3.8445498367283473</v>
      </c>
    </row>
    <row r="27" spans="1:7" ht="24.95" customHeight="1">
      <c r="A27" s="5" t="s">
        <v>36</v>
      </c>
      <c r="B27" s="12" t="s">
        <v>37</v>
      </c>
      <c r="C27" s="9">
        <v>0</v>
      </c>
      <c r="D27" s="9">
        <v>4.2</v>
      </c>
      <c r="E27" s="10"/>
      <c r="F27" s="9">
        <v>96.9</v>
      </c>
      <c r="G27" s="17">
        <f t="shared" si="2"/>
        <v>4.3343653250773995E-2</v>
      </c>
    </row>
    <row r="28" spans="1:7" ht="24.95" customHeight="1">
      <c r="A28" s="5" t="s">
        <v>38</v>
      </c>
      <c r="B28" s="3" t="s">
        <v>39</v>
      </c>
      <c r="C28" s="9">
        <f>SUM(C30:C32)</f>
        <v>1492874.3</v>
      </c>
      <c r="D28" s="9">
        <f>SUM(D30:D34)</f>
        <v>403320.2</v>
      </c>
      <c r="E28" s="16">
        <f t="shared" ref="E28" si="8">D28/C28/100%</f>
        <v>0.27016353620663175</v>
      </c>
      <c r="F28" s="9">
        <f>SUM(F30:F34)</f>
        <v>358644</v>
      </c>
      <c r="G28" s="17">
        <f t="shared" si="2"/>
        <v>1.1245697683496727</v>
      </c>
    </row>
    <row r="29" spans="1:7" ht="24.95" customHeight="1">
      <c r="A29" s="5" t="s">
        <v>40</v>
      </c>
      <c r="B29" s="3" t="s">
        <v>41</v>
      </c>
      <c r="C29" s="9">
        <f>SUM(C30:C32)</f>
        <v>1492874.3</v>
      </c>
      <c r="D29" s="9">
        <f>SUM(D30:D32)</f>
        <v>403358.4</v>
      </c>
      <c r="E29" s="16"/>
      <c r="F29" s="9">
        <f>SUM(F30:F35)</f>
        <v>358644</v>
      </c>
      <c r="G29" s="17">
        <f t="shared" si="2"/>
        <v>1.124676280657142</v>
      </c>
    </row>
    <row r="30" spans="1:7" ht="24.95" customHeight="1">
      <c r="A30" s="2" t="s">
        <v>42</v>
      </c>
      <c r="B30" s="6" t="s">
        <v>43</v>
      </c>
      <c r="C30" s="8">
        <v>243071.3</v>
      </c>
      <c r="D30" s="8">
        <v>2979</v>
      </c>
      <c r="E30" s="16">
        <f t="shared" ref="E30" si="9">D30/C30/100%</f>
        <v>1.2255663256007601E-2</v>
      </c>
      <c r="F30" s="8">
        <v>0</v>
      </c>
      <c r="G30" s="17"/>
    </row>
    <row r="31" spans="1:7" ht="24.95" customHeight="1">
      <c r="A31" s="2" t="s">
        <v>44</v>
      </c>
      <c r="B31" s="6" t="s">
        <v>45</v>
      </c>
      <c r="C31" s="8">
        <v>1248303</v>
      </c>
      <c r="D31" s="8">
        <v>400379.4</v>
      </c>
      <c r="E31" s="16">
        <f t="shared" ref="E31" si="10">D31/C31/100%</f>
        <v>0.32073895520558715</v>
      </c>
      <c r="F31" s="8">
        <v>358844.4</v>
      </c>
      <c r="G31" s="17">
        <f t="shared" si="2"/>
        <v>1.1157465464139888</v>
      </c>
    </row>
    <row r="32" spans="1:7" ht="24.95" customHeight="1">
      <c r="A32" s="2" t="s">
        <v>46</v>
      </c>
      <c r="B32" s="6" t="s">
        <v>47</v>
      </c>
      <c r="C32" s="8">
        <v>1500</v>
      </c>
      <c r="D32" s="8">
        <v>0</v>
      </c>
      <c r="E32" s="13"/>
      <c r="F32" s="8">
        <v>0</v>
      </c>
      <c r="G32" s="17"/>
    </row>
    <row r="33" spans="1:7" ht="72">
      <c r="A33" s="5" t="s">
        <v>48</v>
      </c>
      <c r="B33" s="3" t="s">
        <v>49</v>
      </c>
      <c r="C33" s="11">
        <v>0</v>
      </c>
      <c r="D33" s="9">
        <v>0</v>
      </c>
      <c r="E33" s="10"/>
      <c r="F33" s="9">
        <v>154.6</v>
      </c>
      <c r="G33" s="17">
        <f t="shared" si="2"/>
        <v>0</v>
      </c>
    </row>
    <row r="34" spans="1:7" ht="36">
      <c r="A34" s="5" t="s">
        <v>50</v>
      </c>
      <c r="B34" s="3" t="s">
        <v>51</v>
      </c>
      <c r="C34" s="11">
        <v>0</v>
      </c>
      <c r="D34" s="9">
        <v>-38.200000000000003</v>
      </c>
      <c r="E34" s="16"/>
      <c r="F34" s="9">
        <v>-355</v>
      </c>
      <c r="G34" s="17">
        <f t="shared" si="2"/>
        <v>0.10760563380281692</v>
      </c>
    </row>
    <row r="36" spans="1:7">
      <c r="A36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bochkarevaaa</cp:lastModifiedBy>
  <cp:lastPrinted>2018-03-27T06:47:25Z</cp:lastPrinted>
  <dcterms:created xsi:type="dcterms:W3CDTF">2017-12-11T14:03:53Z</dcterms:created>
  <dcterms:modified xsi:type="dcterms:W3CDTF">2018-05-14T13:02:04Z</dcterms:modified>
</cp:coreProperties>
</file>