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/>
  <c r="D21"/>
  <c r="G33" l="1"/>
  <c r="E31"/>
  <c r="E33"/>
  <c r="D30"/>
  <c r="E28"/>
  <c r="E27"/>
  <c r="C21"/>
  <c r="C6"/>
  <c r="C5"/>
  <c r="F21"/>
  <c r="F27"/>
  <c r="G28"/>
  <c r="G27"/>
  <c r="E30" l="1"/>
  <c r="C29"/>
  <c r="C30"/>
  <c r="F30"/>
  <c r="G30" s="1"/>
  <c r="G32"/>
  <c r="G26"/>
  <c r="G25"/>
  <c r="G24"/>
  <c r="G23"/>
  <c r="G22"/>
  <c r="G19"/>
  <c r="G18"/>
  <c r="G17"/>
  <c r="G15"/>
  <c r="G13"/>
  <c r="G12"/>
  <c r="G10"/>
  <c r="G8"/>
  <c r="F16"/>
  <c r="D29"/>
  <c r="D9"/>
  <c r="E8"/>
  <c r="E10"/>
  <c r="F29"/>
  <c r="E32"/>
  <c r="E29" l="1"/>
  <c r="G29"/>
  <c r="F7"/>
  <c r="F6" s="1"/>
  <c r="F11"/>
  <c r="G9"/>
  <c r="E26"/>
  <c r="E25"/>
  <c r="E24"/>
  <c r="E23"/>
  <c r="E22"/>
  <c r="E19"/>
  <c r="E18"/>
  <c r="E17"/>
  <c r="E15"/>
  <c r="E13"/>
  <c r="E12"/>
  <c r="D7"/>
  <c r="D6" s="1"/>
  <c r="D5" s="1"/>
  <c r="D11"/>
  <c r="D16"/>
  <c r="G16" s="1"/>
  <c r="C16"/>
  <c r="C11"/>
  <c r="C9"/>
  <c r="E9" s="1"/>
  <c r="C7"/>
  <c r="C4" l="1"/>
  <c r="F5"/>
  <c r="F4" s="1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<sst xmlns="http://schemas.openxmlformats.org/spreadsheetml/2006/main" count="69" uniqueCount="69">
  <si>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</si>
  <si>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</si>
  <si>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</si>
  <si>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</si>
  <si>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</si>
  <si>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</si>
  <si>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</si>
  <si>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</si>
  <si>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</si>
  <si>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</si>
  <si>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</si>
  <si>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</si>
  <si>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</si>
  <si>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</si>
  <si>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</si>
  <si>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</si>
  <si>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</si>
  <si>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</si>
  <si>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</si>
  <si>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</si>
  <si>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</si>
  <si>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</si>
  <si>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</si>
  <si>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</si>
  <si>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</si>
  <si>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</si>
  <si>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</si>
  <si>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</si>
  <si>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</si>
  <si>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</si>
  <si>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</si>
  <si>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</si>
  <si>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</si>
  <si>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</si>
  <si>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</si>
  <si>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</si>
  <si>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</si>
  <si>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</si>
  <si>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</si>
  <si>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</si>
  <si>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</si>
  <si>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</si>
  <si>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</si>
  <si>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</si>
  <si>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</si>
  <si>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</si>
  <si>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</si>
  <si>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</si>
  <si>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</si>
  <si>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</si>
  <si>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</si>
  <si>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</si>
  <si>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</si>
  <si>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</si>
  <si>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</si>
  <si>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</si>
  <si>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</si>
  <si>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</si>
  <si>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</si>
  <si>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</si>
  <si>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</si>
  <si>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</si>
  <si>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</si>
  <si>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</si>
  <si>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</si>
  <si>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</si>
  <si>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01.10.2019</t>
    </r>
    <r>
      <rPr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</si>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</sst>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65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2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3198163.9</v>
      </c>
      <c r="D4" s="4">
        <f>SUM(D5,D29)</f>
        <v>2081295.6</v>
      </c>
      <c r="E4" s="13">
        <f t="shared" ref="E4" si="0">D4/C4/100%</f>
        <v>0.65077827937461241</v>
      </c>
      <c r="F4" s="4">
        <f>SUM(F5,F29)</f>
        <v>1946315.71</v>
      </c>
      <c r="G4" s="14">
        <f>D4/F4</f>
        <v>1.0693514876885004</v>
      </c>
    </row>
    <row r="5" spans="1:7" ht="24.95" customHeight="1">
      <c r="A5" s="5" t="s">
        <v>4</v>
      </c>
      <c r="B5" s="3" t="s">
        <v>5</v>
      </c>
      <c r="C5" s="4">
        <f>SUM(C6,C21)</f>
        <v>1466854.68</v>
      </c>
      <c r="D5" s="4">
        <f>SUM(D6,D21)</f>
        <v>1035162.1000000001</v>
      </c>
      <c r="E5" s="13">
        <f t="shared" ref="E5" si="1">D5/C5/100%</f>
        <v>0.70570187634401527</v>
      </c>
      <c r="F5" s="4">
        <f>SUM(F6,F21)</f>
        <v>981434.21000000008</v>
      </c>
      <c r="G5" s="14">
        <f t="shared" ref="G5:G33" si="2">D5/F5</f>
        <v>1.0547442604430917</v>
      </c>
    </row>
    <row r="6" spans="1:7" ht="24.95" customHeight="1">
      <c r="A6" s="5"/>
      <c r="B6" s="6" t="s">
        <v>6</v>
      </c>
      <c r="C6" s="7">
        <f>SUM(C7,C9,C11,C16,C19:C20)</f>
        <v>1032505</v>
      </c>
      <c r="D6" s="7">
        <f>SUM(D7,D9,D11,D16,D19:D20)</f>
        <v>743057.00000000012</v>
      </c>
      <c r="E6" s="11">
        <f t="shared" ref="E6:E10" si="3">D6/C6/100%</f>
        <v>0.71966431155297084</v>
      </c>
      <c r="F6" s="7">
        <f>SUM(F7,F9,F11,F16,F19:F20)</f>
        <v>686361.9</v>
      </c>
      <c r="G6" s="12">
        <f t="shared" si="2"/>
        <v>1.0826023414178441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273717</v>
      </c>
      <c r="E7" s="13">
        <f t="shared" si="3"/>
        <v>0.70388405689766109</v>
      </c>
      <c r="F7" s="4">
        <f>SUM(F8)</f>
        <v>261356.7</v>
      </c>
      <c r="G7" s="14">
        <f t="shared" si="2"/>
        <v>1.0472928377194846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273717</v>
      </c>
      <c r="E8" s="11">
        <f t="shared" si="3"/>
        <v>0.70388405689766109</v>
      </c>
      <c r="F8" s="8">
        <v>261356.7</v>
      </c>
      <c r="G8" s="12">
        <f t="shared" si="2"/>
        <v>1.0472928377194846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3202.5</v>
      </c>
      <c r="E9" s="13">
        <f t="shared" si="3"/>
        <v>0.87667670407883935</v>
      </c>
      <c r="F9" s="4">
        <v>2763.7</v>
      </c>
      <c r="G9" s="14">
        <f t="shared" si="2"/>
        <v>1.1587726598400696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3202.5</v>
      </c>
      <c r="E10" s="11">
        <f t="shared" si="3"/>
        <v>0.87667670407883935</v>
      </c>
      <c r="F10" s="7">
        <v>2763.7</v>
      </c>
      <c r="G10" s="12">
        <f t="shared" si="2"/>
        <v>1.1587726598400696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306545.40000000002</v>
      </c>
      <c r="E11" s="13">
        <f t="shared" ref="E11:E18" si="4">D11/C11/100%</f>
        <v>0.848052120507926</v>
      </c>
      <c r="F11" s="4">
        <f>SUM(F12:F15)</f>
        <v>263630</v>
      </c>
      <c r="G11" s="14">
        <f t="shared" si="2"/>
        <v>1.1627864810529911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252985.2</v>
      </c>
      <c r="E12" s="11">
        <f t="shared" si="4"/>
        <v>0.9073065763849788</v>
      </c>
      <c r="F12" s="8">
        <v>202114.1</v>
      </c>
      <c r="G12" s="12">
        <f t="shared" si="2"/>
        <v>1.2516949584417911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43951.8</v>
      </c>
      <c r="E13" s="11">
        <f t="shared" si="4"/>
        <v>0.77004397568197358</v>
      </c>
      <c r="F13" s="8">
        <v>48174.5</v>
      </c>
      <c r="G13" s="12">
        <f t="shared" si="2"/>
        <v>0.91234574307984517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9557.7000000000007</v>
      </c>
      <c r="E15" s="11">
        <f t="shared" si="4"/>
        <v>0.37390266802284644</v>
      </c>
      <c r="F15" s="8">
        <v>13339.3</v>
      </c>
      <c r="G15" s="12">
        <f t="shared" si="2"/>
        <v>0.71650686317872758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147415.20000000001</v>
      </c>
      <c r="E16" s="13">
        <f t="shared" si="4"/>
        <v>0.55192047773264197</v>
      </c>
      <c r="F16" s="4">
        <f>SUM(F17:F18)</f>
        <v>150149.30000000002</v>
      </c>
      <c r="G16" s="14">
        <f t="shared" si="2"/>
        <v>0.98179079089945809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21370.2</v>
      </c>
      <c r="E17" s="11">
        <f t="shared" si="4"/>
        <v>0.21655182197722023</v>
      </c>
      <c r="F17" s="8">
        <v>17164.2</v>
      </c>
      <c r="G17" s="12">
        <f t="shared" si="2"/>
        <v>1.2450449190757507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126045</v>
      </c>
      <c r="E18" s="11">
        <f t="shared" si="4"/>
        <v>0.7484368598250708</v>
      </c>
      <c r="F18" s="7">
        <v>132985.1</v>
      </c>
      <c r="G18" s="12">
        <f t="shared" si="2"/>
        <v>0.94781295047339886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12171.4</v>
      </c>
      <c r="E19" s="13">
        <f t="shared" ref="E19" si="5">D19/C19/100%</f>
        <v>1.0657595180554096</v>
      </c>
      <c r="F19" s="9">
        <v>8457.2000000000007</v>
      </c>
      <c r="G19" s="14">
        <f t="shared" si="2"/>
        <v>1.439176086648063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5.5</v>
      </c>
      <c r="E20" s="13">
        <v>0</v>
      </c>
      <c r="F20" s="9">
        <v>5</v>
      </c>
      <c r="G20" s="14">
        <v>0</v>
      </c>
    </row>
    <row r="21" spans="1:7" ht="24.95" customHeight="1">
      <c r="A21" s="2"/>
      <c r="B21" s="6" t="s">
        <v>25</v>
      </c>
      <c r="C21" s="4">
        <f>SUM(C22:C27)</f>
        <v>434349.68</v>
      </c>
      <c r="D21" s="4">
        <f>SUM(D22:D27)</f>
        <v>292105.09999999998</v>
      </c>
      <c r="E21" s="13">
        <f t="shared" ref="E21:E25" si="6">D21/C21/100%</f>
        <v>0.67251137378528747</v>
      </c>
      <c r="F21" s="4">
        <f>SUM(F22:F27)</f>
        <v>295072.31000000006</v>
      </c>
      <c r="G21" s="14">
        <f t="shared" si="2"/>
        <v>0.98994412589917335</v>
      </c>
    </row>
    <row r="22" spans="1:7" ht="24.95" customHeight="1">
      <c r="A22" s="5" t="s">
        <v>26</v>
      </c>
      <c r="B22" s="3" t="s">
        <v>27</v>
      </c>
      <c r="C22" s="4">
        <v>337148</v>
      </c>
      <c r="D22" s="9">
        <v>218892.5</v>
      </c>
      <c r="E22" s="13">
        <f t="shared" si="6"/>
        <v>0.64924751147863846</v>
      </c>
      <c r="F22" s="9">
        <v>220122.01</v>
      </c>
      <c r="G22" s="14">
        <f t="shared" si="2"/>
        <v>0.99441441589598423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487.9</v>
      </c>
      <c r="E23" s="13">
        <f t="shared" si="6"/>
        <v>0.53615384615384609</v>
      </c>
      <c r="F23" s="9">
        <v>707.7</v>
      </c>
      <c r="G23" s="14">
        <f t="shared" si="2"/>
        <v>0.68941641938674569</v>
      </c>
    </row>
    <row r="24" spans="1:7" ht="24.95" customHeight="1">
      <c r="A24" s="5" t="s">
        <v>30</v>
      </c>
      <c r="B24" s="3" t="s">
        <v>31</v>
      </c>
      <c r="C24" s="4">
        <v>8682</v>
      </c>
      <c r="D24" s="9">
        <v>7084.7</v>
      </c>
      <c r="E24" s="13">
        <f t="shared" si="6"/>
        <v>0.81602165399677495</v>
      </c>
      <c r="F24" s="9">
        <v>5930.5</v>
      </c>
      <c r="G24" s="14">
        <f t="shared" si="2"/>
        <v>1.1946210268948656</v>
      </c>
    </row>
    <row r="25" spans="1:7" ht="24.95" customHeight="1">
      <c r="A25" s="5" t="s">
        <v>32</v>
      </c>
      <c r="B25" s="3" t="s">
        <v>33</v>
      </c>
      <c r="C25" s="4">
        <v>50999.5</v>
      </c>
      <c r="D25" s="9">
        <v>37637.699999999997</v>
      </c>
      <c r="E25" s="13">
        <f t="shared" si="6"/>
        <v>0.73800135295444069</v>
      </c>
      <c r="F25" s="9">
        <v>35930.199999999997</v>
      </c>
      <c r="G25" s="14">
        <f t="shared" si="2"/>
        <v>1.0475226967843208</v>
      </c>
    </row>
    <row r="26" spans="1:7" ht="24.95" customHeight="1">
      <c r="A26" s="5" t="s">
        <v>34</v>
      </c>
      <c r="B26" s="3" t="s">
        <v>35</v>
      </c>
      <c r="C26" s="4">
        <v>34150.68</v>
      </c>
      <c r="D26" s="9">
        <v>25438</v>
      </c>
      <c r="E26" s="13">
        <f t="shared" ref="E26:E28" si="7">D26/C26/100%</f>
        <v>0.74487535826519413</v>
      </c>
      <c r="F26" s="9">
        <v>30213.9</v>
      </c>
      <c r="G26" s="14">
        <f t="shared" si="2"/>
        <v>0.8419303697966829</v>
      </c>
    </row>
    <row r="27" spans="1:7" ht="24.95" customHeight="1">
      <c r="A27" s="5" t="s">
        <v>61</v>
      </c>
      <c r="B27" s="3" t="s">
        <v>62</v>
      </c>
      <c r="C27" s="4">
        <v>2459.5</v>
      </c>
      <c r="D27" s="9">
        <v>2564.3000000000002</v>
      </c>
      <c r="E27" s="13">
        <f t="shared" si="7"/>
        <v>1.0426102866436269</v>
      </c>
      <c r="F27" s="9">
        <f>SUM(F28)</f>
        <v>2168</v>
      </c>
      <c r="G27" s="14">
        <f t="shared" si="2"/>
        <v>1.1827952029520297</v>
      </c>
    </row>
    <row r="28" spans="1:7" ht="24.95" customHeight="1">
      <c r="A28" s="2" t="s">
        <v>64</v>
      </c>
      <c r="B28" s="6" t="s">
        <v>63</v>
      </c>
      <c r="C28" s="7">
        <v>2459.5</v>
      </c>
      <c r="D28" s="8">
        <v>2564.3000000000002</v>
      </c>
      <c r="E28" s="11">
        <f t="shared" si="7"/>
        <v>1.0426102866436269</v>
      </c>
      <c r="F28" s="8">
        <v>2168</v>
      </c>
      <c r="G28" s="12">
        <f t="shared" si="2"/>
        <v>1.1827952029520297</v>
      </c>
    </row>
    <row r="29" spans="1:7" ht="24.95" customHeight="1">
      <c r="A29" s="5" t="s">
        <v>36</v>
      </c>
      <c r="B29" s="3" t="s">
        <v>37</v>
      </c>
      <c r="C29" s="9">
        <f>SUM(C31:C35)</f>
        <v>1731309.22</v>
      </c>
      <c r="D29" s="9">
        <f>SUM(D31:D35)</f>
        <v>1046133.5000000001</v>
      </c>
      <c r="E29" s="13">
        <f t="shared" ref="E29:E33" si="8">D29/C29/100%</f>
        <v>0.60424416846806839</v>
      </c>
      <c r="F29" s="9">
        <f>SUM(F31:F35)</f>
        <v>964881.5</v>
      </c>
      <c r="G29" s="14">
        <f t="shared" si="2"/>
        <v>1.0842093044586305</v>
      </c>
    </row>
    <row r="30" spans="1:7" ht="24.95" customHeight="1">
      <c r="A30" s="5" t="s">
        <v>38</v>
      </c>
      <c r="B30" s="3" t="s">
        <v>39</v>
      </c>
      <c r="C30" s="9">
        <f>SUM(C31:C35)</f>
        <v>1731309.22</v>
      </c>
      <c r="D30" s="9">
        <f>SUM(D31:D35)</f>
        <v>1046133.5000000001</v>
      </c>
      <c r="E30" s="13">
        <f t="shared" si="8"/>
        <v>0.60424416846806839</v>
      </c>
      <c r="F30" s="9">
        <f>SUM(F31:F36)</f>
        <v>964881.5</v>
      </c>
      <c r="G30" s="14">
        <f t="shared" si="2"/>
        <v>1.0842093044586305</v>
      </c>
    </row>
    <row r="31" spans="1:7" ht="24.95" customHeight="1">
      <c r="A31" s="2" t="s">
        <v>40</v>
      </c>
      <c r="B31" s="6" t="s">
        <v>41</v>
      </c>
      <c r="C31" s="8">
        <v>317883.57</v>
      </c>
      <c r="D31" s="8">
        <v>58493.9</v>
      </c>
      <c r="E31" s="13">
        <f t="shared" si="8"/>
        <v>0.18401045389039766</v>
      </c>
      <c r="F31" s="8">
        <v>45880.2</v>
      </c>
      <c r="G31" s="14">
        <f t="shared" si="2"/>
        <v>1.2749268747738678</v>
      </c>
    </row>
    <row r="32" spans="1:7" ht="24.95" customHeight="1">
      <c r="A32" s="2" t="s">
        <v>42</v>
      </c>
      <c r="B32" s="6" t="s">
        <v>43</v>
      </c>
      <c r="C32" s="8">
        <v>1408730</v>
      </c>
      <c r="D32" s="8">
        <v>985145.7</v>
      </c>
      <c r="E32" s="13">
        <f t="shared" si="8"/>
        <v>0.69931477288053778</v>
      </c>
      <c r="F32" s="8">
        <v>916039.5</v>
      </c>
      <c r="G32" s="14">
        <f t="shared" si="2"/>
        <v>1.0754401966290754</v>
      </c>
    </row>
    <row r="33" spans="1:7" ht="24.95" customHeight="1">
      <c r="A33" s="2" t="s">
        <v>44</v>
      </c>
      <c r="B33" s="6" t="s">
        <v>45</v>
      </c>
      <c r="C33" s="8">
        <v>8230</v>
      </c>
      <c r="D33" s="8">
        <v>8230</v>
      </c>
      <c r="E33" s="13">
        <f t="shared" si="8"/>
        <v>1</v>
      </c>
      <c r="F33" s="8">
        <v>3000</v>
      </c>
      <c r="G33" s="14">
        <f t="shared" si="2"/>
        <v>2.7433333333333332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2019-10-23T13:36:27Z</dcterms:modified>
</cp:coreProperties>
</file>