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/>
  <c r="E32"/>
  <c r="G20"/>
  <c r="G30"/>
  <c r="D21"/>
  <c r="F29"/>
  <c r="G27"/>
  <c r="E30"/>
  <c r="G14"/>
  <c r="G35"/>
  <c r="G34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9"/>
  <c r="G29" s="1"/>
  <c r="D11"/>
  <c r="D16"/>
  <c r="G16" s="1"/>
  <c r="C29"/>
  <c r="C28"/>
  <c r="C21"/>
  <c r="C16"/>
  <c r="C11"/>
  <c r="C9"/>
  <c r="E9" s="1"/>
  <c r="C7"/>
  <c r="F6" l="1"/>
  <c r="F5"/>
  <c r="D6"/>
  <c r="D5" s="1"/>
  <c r="D4" s="1"/>
  <c r="G7"/>
  <c r="G21"/>
  <c r="G11"/>
  <c r="C6"/>
  <c r="C5" s="1"/>
  <c r="C4" s="1"/>
  <c r="E28"/>
  <c r="E21"/>
  <c r="E7"/>
  <c r="E11"/>
  <c r="E16"/>
  <c r="G6" l="1"/>
  <c r="E6"/>
  <c r="F4"/>
  <c r="G4" s="1"/>
  <c r="G5" l="1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<sst xmlns="http://schemas.openxmlformats.org/spreadsheetml/2006/main" count="69" uniqueCount="69">
  <si>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</si>
  <si>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</si>
  <si>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</si>
  <si>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</si>
  <si>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</si>
  <si>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</si>
  <si>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</si>
  <si>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</si>
  <si>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</si>
  <si>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</si>
  <si>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</si>
  <si>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</si>
  <si>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</si>
  <si>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</si>
  <si>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</si>
  <si>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</si>
  <si>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</si>
  <si>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</si>
  <si>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</si>
  <si>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</si>
  <si>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</si>
  <si>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</si>
  <si>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</si>
  <si>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</si>
  <si>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</si>
  <si>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</si>
  <si>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</si>
  <si>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</si>
  <si>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</si>
  <si>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</si>
  <si>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</si>
  <si>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</si>
  <si>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</si>
  <si>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</si>
  <si>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</si>
  <si>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</si>
  <si>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</si>
  <si>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</si>
  <si>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</si>
  <si>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</si>
  <si>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</si>
  <si>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</si>
  <si>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</si>
  <si>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</si>
  <si>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</si>
  <si>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</si>
  <si>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</si>
  <si>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</si>
  <si>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</si>
  <si>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</si>
  <si>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</si>
  <si>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</si>
  <si>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</si>
  <si>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</si>
  <si>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</si>
  <si>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</si>
  <si>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</si>
  <si>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</si>
  <si>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</si>
  <si>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</si>
  <si>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</si>
  <si>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</si>
  <si>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</si>
  <si>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t>2 07 00000 00 0000 000</t>
  </si>
  <si>
    <t>ПРОЧИЕ БЕЗВОЗМЕЗДНЫЕ ПОСТУПЛЕНИЯ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</si>
  <si>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01.12.2018</t>
    </r>
    <r>
      <rPr>
        <b/>
        <sz val="11"/>
        <rFont val="Times New Roman"/>
        <family val="1"/>
        <charset val="204"/>
      </rPr>
      <t>)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</si>
  <si>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</si>
  <si>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01.12.2017</t>
    </r>
    <r>
      <rPr>
        <b/>
        <sz val="9"/>
        <color rgb="FF000000"/>
        <rFont val="Calibri"/>
        <family val="2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</si>
  <si>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01.12.2018</t>
    </r>
    <r>
      <rPr>
        <b/>
        <sz val="9"/>
        <color rgb="FF000000"/>
        <rFont val="Calibri"/>
        <family val="2"/>
        <charset val="204"/>
      </rPr>
      <t>, 
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</si>
</sst>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J34" sqref="J34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65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68</v>
      </c>
      <c r="E3" s="5" t="s">
        <v>66</v>
      </c>
      <c r="F3" s="5" t="s">
        <v>67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2950691.88</v>
      </c>
      <c r="D4" s="4">
        <f>SUM(D5,D28)</f>
        <v>2523631</v>
      </c>
      <c r="E4" s="16">
        <f t="shared" ref="E4" si="0">D4/C4/100%</f>
        <v>0.85526754491221224</v>
      </c>
      <c r="F4" s="4">
        <f>SUM(F5,F28)</f>
        <v>2234181.5999999996</v>
      </c>
      <c r="G4" s="17">
        <f>D4/F4</f>
        <v>1.1295550012586266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1262068.8</v>
      </c>
      <c r="E5" s="16">
        <f t="shared" ref="E5" si="1">D5/C5/100%</f>
        <v>0.91901186997142414</v>
      </c>
      <c r="F5" s="4">
        <f>SUM(F6,F21)</f>
        <v>1134107.2</v>
      </c>
      <c r="G5" s="17">
        <f t="shared" ref="G5:G35" si="2">D5/F5</f>
        <v>1.112830250967457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907168.70000000007</v>
      </c>
      <c r="E6" s="14">
        <f t="shared" ref="E6:E10" si="3">D6/C6/100%</f>
        <v>0.9648216156427315</v>
      </c>
      <c r="F6" s="7">
        <f>SUM(F7,F9,F11,F16,F19,F20)</f>
        <v>783403.39999999991</v>
      </c>
      <c r="G6" s="15">
        <f t="shared" si="2"/>
        <v>1.1579841241434492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319812.5</v>
      </c>
      <c r="E7" s="16">
        <f t="shared" si="3"/>
        <v>0.86643755824790303</v>
      </c>
      <c r="F7" s="4">
        <f>SUM(F8)</f>
        <v>287676.90000000002</v>
      </c>
      <c r="G7" s="17">
        <f t="shared" si="2"/>
        <v>1.1117072660335257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319812.5</v>
      </c>
      <c r="E8" s="14">
        <f t="shared" si="3"/>
        <v>0.86643755824790303</v>
      </c>
      <c r="F8" s="8">
        <v>287676.90000000002</v>
      </c>
      <c r="G8" s="15">
        <f t="shared" si="2"/>
        <v>1.1117072660335257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3429.4</v>
      </c>
      <c r="E9" s="16">
        <f t="shared" si="3"/>
        <v>1.0849098386586524</v>
      </c>
      <c r="F9" s="4">
        <f>SUM(F10:F10)</f>
        <v>3158.4</v>
      </c>
      <c r="G9" s="17">
        <f t="shared" si="2"/>
        <v>1.0858029381965553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3429.4</v>
      </c>
      <c r="E10" s="14">
        <f t="shared" si="3"/>
        <v>1.0849098386586524</v>
      </c>
      <c r="F10" s="7">
        <v>3158.4</v>
      </c>
      <c r="G10" s="15">
        <f t="shared" si="2"/>
        <v>1.0858029381965553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340705.89999999997</v>
      </c>
      <c r="E11" s="16">
        <f t="shared" ref="E11:E18" si="4">D11/C11/100%</f>
        <v>1.1602567027757817</v>
      </c>
      <c r="F11" s="4">
        <f>SUM(F12:F15)</f>
        <v>266854.39999999997</v>
      </c>
      <c r="G11" s="17">
        <f t="shared" si="2"/>
        <v>1.2767482942008825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262649.2</v>
      </c>
      <c r="E12" s="14">
        <f t="shared" si="4"/>
        <v>1.2579105163842565</v>
      </c>
      <c r="F12" s="8">
        <v>186506.9</v>
      </c>
      <c r="G12" s="15">
        <f t="shared" si="2"/>
        <v>1.4082546007681218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62265.1</v>
      </c>
      <c r="E13" s="14">
        <f t="shared" si="4"/>
        <v>0.98505141591520329</v>
      </c>
      <c r="F13" s="8">
        <v>68255.5</v>
      </c>
      <c r="G13" s="15">
        <f t="shared" si="2"/>
        <v>0.91223564401403545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2.1</v>
      </c>
      <c r="E14" s="14"/>
      <c r="F14" s="8">
        <v>12.8</v>
      </c>
      <c r="G14" s="15">
        <f t="shared" si="2"/>
        <v>0.1640625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15789.5</v>
      </c>
      <c r="E15" s="14">
        <f t="shared" si="4"/>
        <v>0.72967789639077596</v>
      </c>
      <c r="F15" s="8">
        <v>12079.2</v>
      </c>
      <c r="G15" s="15">
        <f t="shared" si="2"/>
        <v>1.3071643817471355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232593.1</v>
      </c>
      <c r="E16" s="16">
        <f t="shared" si="4"/>
        <v>0.87885065896862347</v>
      </c>
      <c r="F16" s="4">
        <f>SUM(F17:F18)</f>
        <v>214813.2</v>
      </c>
      <c r="G16" s="17">
        <f t="shared" si="2"/>
        <v>1.0827691221954703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64835.5</v>
      </c>
      <c r="E17" s="14">
        <f t="shared" si="4"/>
        <v>0.71558412891120804</v>
      </c>
      <c r="F17" s="8">
        <v>54938.5</v>
      </c>
      <c r="G17" s="15">
        <f t="shared" si="2"/>
        <v>1.1801468915241589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167757.6</v>
      </c>
      <c r="E18" s="14">
        <f t="shared" si="4"/>
        <v>0.96384163262492029</v>
      </c>
      <c r="F18" s="7">
        <v>159874.70000000001</v>
      </c>
      <c r="G18" s="15">
        <f t="shared" si="2"/>
        <v>1.0493067383394621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10622.8</v>
      </c>
      <c r="E19" s="16">
        <f t="shared" ref="E19" si="5">D19/C19/100%</f>
        <v>1.0986451546178508</v>
      </c>
      <c r="F19" s="9">
        <v>10897</v>
      </c>
      <c r="G19" s="17">
        <f t="shared" si="2"/>
        <v>0.97483711113150406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5</v>
      </c>
      <c r="E20" s="16"/>
      <c r="F20" s="9">
        <v>3.5</v>
      </c>
      <c r="G20" s="17">
        <f t="shared" si="2"/>
        <v>1.4285714285714286</v>
      </c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354900.10000000003</v>
      </c>
      <c r="E21" s="16">
        <f t="shared" ref="E21:E25" si="6">D21/C21/100%</f>
        <v>0.81954762554096716</v>
      </c>
      <c r="F21" s="4">
        <f>SUM(F22:F27)</f>
        <v>350703.8</v>
      </c>
      <c r="G21" s="17">
        <f t="shared" si="2"/>
        <v>1.011965367925868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248607.2</v>
      </c>
      <c r="E22" s="14">
        <f t="shared" si="6"/>
        <v>0.67618244865065258</v>
      </c>
      <c r="F22" s="9">
        <v>267117.3</v>
      </c>
      <c r="G22" s="17">
        <f t="shared" si="2"/>
        <v>0.93070422619575754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740.6</v>
      </c>
      <c r="E23" s="16">
        <f t="shared" si="6"/>
        <v>0.89336550060313635</v>
      </c>
      <c r="F23" s="9">
        <v>814</v>
      </c>
      <c r="G23" s="17">
        <f t="shared" si="2"/>
        <v>0.90982800982800982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6974.4</v>
      </c>
      <c r="E24" s="16">
        <f t="shared" si="6"/>
        <v>1.0729846153846154</v>
      </c>
      <c r="F24" s="9">
        <v>5556.5</v>
      </c>
      <c r="G24" s="17">
        <f t="shared" si="2"/>
        <v>1.2551786196346622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60054.400000000001</v>
      </c>
      <c r="E25" s="16">
        <f t="shared" si="6"/>
        <v>1.4436153846153847</v>
      </c>
      <c r="F25" s="9">
        <v>54621.5</v>
      </c>
      <c r="G25" s="17">
        <f t="shared" si="2"/>
        <v>1.0994644965810167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35720</v>
      </c>
      <c r="E26" s="16">
        <f t="shared" ref="E26" si="7">D26/C26/100%</f>
        <v>2.1711646000486264</v>
      </c>
      <c r="F26" s="9">
        <v>22477.599999999999</v>
      </c>
      <c r="G26" s="17">
        <f t="shared" si="2"/>
        <v>1.5891376303519951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2803.5</v>
      </c>
      <c r="E27" s="10"/>
      <c r="F27" s="9">
        <v>116.9</v>
      </c>
      <c r="G27" s="17">
        <f t="shared" si="2"/>
        <v>23.982035928143713</v>
      </c>
    </row>
    <row r="28" spans="1:7" ht="24.95" customHeight="1">
      <c r="A28" s="5" t="s">
        <v>38</v>
      </c>
      <c r="B28" s="3" t="s">
        <v>39</v>
      </c>
      <c r="C28" s="9">
        <f>SUM(C30:C32)</f>
        <v>1577402.98</v>
      </c>
      <c r="D28" s="9">
        <f>SUM(D30:D35)</f>
        <v>1261562.2000000002</v>
      </c>
      <c r="E28" s="16">
        <f t="shared" ref="E28" si="8">D28/C28/100%</f>
        <v>0.79977166012454226</v>
      </c>
      <c r="F28" s="9">
        <f>SUM(F30:F35)</f>
        <v>1100074.3999999999</v>
      </c>
      <c r="G28" s="17">
        <f t="shared" si="2"/>
        <v>1.1467971620828556</v>
      </c>
    </row>
    <row r="29" spans="1:7" ht="24.95" customHeight="1">
      <c r="A29" s="5" t="s">
        <v>40</v>
      </c>
      <c r="B29" s="3" t="s">
        <v>41</v>
      </c>
      <c r="C29" s="9">
        <f>SUM(C30:C32)</f>
        <v>1577402.98</v>
      </c>
      <c r="D29" s="9">
        <f>SUM(D30:D32)</f>
        <v>1261600.4000000001</v>
      </c>
      <c r="E29" s="16"/>
      <c r="F29" s="9">
        <f>SUM(F30:F36)</f>
        <v>1100074.3999999999</v>
      </c>
      <c r="G29" s="17">
        <f t="shared" si="2"/>
        <v>1.1468318870069154</v>
      </c>
    </row>
    <row r="30" spans="1:7" ht="24.95" customHeight="1">
      <c r="A30" s="2" t="s">
        <v>42</v>
      </c>
      <c r="B30" s="6" t="s">
        <v>43</v>
      </c>
      <c r="C30" s="8">
        <v>227143.98</v>
      </c>
      <c r="D30" s="8">
        <v>100977.60000000001</v>
      </c>
      <c r="E30" s="16">
        <f t="shared" ref="E30" si="9">D30/C30/100%</f>
        <v>0.44455327409513562</v>
      </c>
      <c r="F30" s="8">
        <v>64572.3</v>
      </c>
      <c r="G30" s="17">
        <f t="shared" si="2"/>
        <v>1.5637912851176123</v>
      </c>
    </row>
    <row r="31" spans="1:7" ht="24.95" customHeight="1">
      <c r="A31" s="2" t="s">
        <v>44</v>
      </c>
      <c r="B31" s="6" t="s">
        <v>45</v>
      </c>
      <c r="C31" s="8">
        <v>1347259</v>
      </c>
      <c r="D31" s="8">
        <v>1157622.8</v>
      </c>
      <c r="E31" s="16">
        <f t="shared" ref="E31:E32" si="10">D31/C31/100%</f>
        <v>0.85924295180065602</v>
      </c>
      <c r="F31" s="8">
        <v>1026120.1</v>
      </c>
      <c r="G31" s="17">
        <f t="shared" si="2"/>
        <v>1.1281552714930738</v>
      </c>
    </row>
    <row r="32" spans="1:7" ht="24.95" customHeight="1">
      <c r="A32" s="2" t="s">
        <v>46</v>
      </c>
      <c r="B32" s="6" t="s">
        <v>47</v>
      </c>
      <c r="C32" s="8">
        <v>3000</v>
      </c>
      <c r="D32" s="8">
        <v>3000</v>
      </c>
      <c r="E32" s="16">
        <f t="shared" si="10"/>
        <v>1</v>
      </c>
      <c r="F32" s="8">
        <v>9500</v>
      </c>
      <c r="G32" s="17">
        <f t="shared" si="2"/>
        <v>0.31578947368421051</v>
      </c>
    </row>
    <row r="33" spans="1:7" ht="24.95" customHeight="1">
      <c r="A33" s="5" t="s">
        <v>63</v>
      </c>
      <c r="B33" s="3" t="s">
        <v>64</v>
      </c>
      <c r="C33" s="8">
        <v>0</v>
      </c>
      <c r="D33" s="8">
        <v>0</v>
      </c>
      <c r="E33" s="13"/>
      <c r="F33" s="8">
        <v>40.700000000000003</v>
      </c>
      <c r="G33" s="17"/>
    </row>
    <row r="34" spans="1:7" ht="72">
      <c r="A34" s="5" t="s">
        <v>48</v>
      </c>
      <c r="B34" s="3" t="s">
        <v>49</v>
      </c>
      <c r="C34" s="11">
        <v>0</v>
      </c>
      <c r="D34" s="9">
        <v>0</v>
      </c>
      <c r="E34" s="10"/>
      <c r="F34" s="9">
        <v>196.3</v>
      </c>
      <c r="G34" s="17">
        <f t="shared" si="2"/>
        <v>0</v>
      </c>
    </row>
    <row r="35" spans="1:7" ht="36">
      <c r="A35" s="5" t="s">
        <v>50</v>
      </c>
      <c r="B35" s="3" t="s">
        <v>51</v>
      </c>
      <c r="C35" s="11">
        <v>0</v>
      </c>
      <c r="D35" s="9">
        <v>-38.200000000000003</v>
      </c>
      <c r="E35" s="16"/>
      <c r="F35" s="9">
        <v>-355</v>
      </c>
      <c r="G35" s="17">
        <f t="shared" si="2"/>
        <v>0.10760563380281692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2018-12-18T07:07:22Z</dcterms:modified>
</cp:coreProperties>
</file>