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7815" activeTab="0"/>
  </bookViews>
  <sheets>
    <sheet name="Приложение 3" sheetId="1" r:id="rId1"/>
  </sheets>
  <definedNames/>
  <calcPr fullCalcOnLoad="1"/>
</workbook>
</file>

<file path=xl/sharedStrings.xml><?xml version="1.0" encoding="utf-8"?>
<sst xmlns="http://schemas.openxmlformats.org/spreadsheetml/2006/main" count="1320" uniqueCount="354">
  <si>
    <t>Рз</t>
  </si>
  <si>
    <t>ПР</t>
  </si>
  <si>
    <t>ЦСР</t>
  </si>
  <si>
    <t>ВР</t>
  </si>
  <si>
    <t>Сумма</t>
  </si>
  <si>
    <t>(тыс. рублей)</t>
  </si>
  <si>
    <t>Наименование показателя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</si>
  <si>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</si>
  <si>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</si>
  <si>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</si>
  <si>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</si>
  <si>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</si>
  <si>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</si>
  <si>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</si>
  <si>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</si>
  <si>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</si>
  <si>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</si>
  <si>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</si>
  <si>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</si>
  <si>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Прочие расходы</t>
  </si>
  <si>
    <t>013</t>
  </si>
  <si>
    <t>Резервные фонды</t>
  </si>
  <si>
    <t>070 00 00</t>
  </si>
  <si>
    <t>Другие общегосударственные вопросы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</si>
  <si>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</si>
  <si>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</si>
  <si>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Мобилизационная и вневойсковая подготовка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</si>
  <si>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</si>
  <si>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</si>
  <si>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001 36 00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</si>
  <si>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</si>
  <si>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</si>
  <si>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</si>
  <si>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</si>
  <si>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209 01 00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</si>
  <si>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</si>
  <si>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</si>
  <si>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</si>
  <si>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</si>
  <si>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</si>
  <si>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202 01 00</t>
  </si>
  <si>
    <t>Функционирование органов в сфере национальной безопасности, правоохранительной деятельности и обороны</t>
  </si>
  <si>
    <t>014</t>
  </si>
  <si>
    <t xml:space="preserve">Военный  персонал  </t>
  </si>
  <si>
    <t>202 58 00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</si>
  <si>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</si>
  <si>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</si>
  <si>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</si>
  <si>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002 11 00</t>
  </si>
  <si>
    <t>Председатель представительного органа муниципального образования</t>
  </si>
  <si>
    <t>Резервные фонды местных администраций</t>
  </si>
  <si>
    <t>070 05 00</t>
  </si>
  <si>
    <t>001 00 00</t>
  </si>
  <si>
    <t>Руководство в сфере установленных функций</t>
  </si>
  <si>
    <t>202 58 02</t>
  </si>
  <si>
    <t xml:space="preserve">Функционирование органов в сфере национальной безопасности, правоохранительной деятельности </t>
  </si>
  <si>
    <t>202 67 00</t>
  </si>
  <si>
    <t>202 67 01</t>
  </si>
  <si>
    <t>Денежное довольствие и  дополнительные выплаты в соответствии  с законодательством Российской Федерации</t>
  </si>
  <si>
    <t>Расходы на оплату труда гражданского персонала</t>
  </si>
  <si>
    <t>202 67 02</t>
  </si>
  <si>
    <t>Пособия и компенсации военнослужащим, приравненным к ним лицам, а также уволенным из их числа</t>
  </si>
  <si>
    <t>202 76 00</t>
  </si>
  <si>
    <t>Социальные выплаты</t>
  </si>
  <si>
    <t>005</t>
  </si>
  <si>
    <t xml:space="preserve">Дополнительные гарантии социальной защиты  гражданскому персоналу территориальных федеральных органов, установленные законодательством Московской области </t>
  </si>
  <si>
    <t xml:space="preserve">Другие расходы на обеспечение деятельности органов в сфере национальной безопасности, правоохранительной деятельности </t>
  </si>
  <si>
    <t>202 67 99</t>
  </si>
  <si>
    <t>Предупреждение и ликвидация последствий чрезвычайных ситуаций природного и техногенного характера, гражданская оборона</t>
  </si>
  <si>
    <t>09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</si>
  <si>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</si>
  <si>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</si>
  <si>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</si>
  <si>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</si>
  <si>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Мероприятия по предупреждению и ликвидации последствий чрезвычайных ситуаций и стихийных бедствий</t>
  </si>
  <si>
    <t>218 00 00</t>
  </si>
  <si>
    <t>218 01 00</t>
  </si>
  <si>
    <t>Предупреждение и ликвидация последствий чрезвычайных ситуаций  и стихийных бедствий природного и техногенного характера</t>
  </si>
  <si>
    <t>10</t>
  </si>
  <si>
    <t>Целевые программы муниципальных образований</t>
  </si>
  <si>
    <t>795 00 00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</si>
  <si>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</si>
  <si>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247 00 00</t>
  </si>
  <si>
    <t>Обеспечение деятельности подведомственных учреждений</t>
  </si>
  <si>
    <t>Национальная экономика</t>
  </si>
  <si>
    <t>Дорожное хозяйство</t>
  </si>
  <si>
    <t>Другие вопросы в области национальной экономики</t>
  </si>
  <si>
    <t>Мероприятия по землеустройству и землепользованию</t>
  </si>
  <si>
    <t>340 03 00</t>
  </si>
  <si>
    <t>Реализация государственных функций в области национальной экономики</t>
  </si>
  <si>
    <t>340 00 00</t>
  </si>
  <si>
    <t>Охрана окружающей среды</t>
  </si>
  <si>
    <t>06</t>
  </si>
  <si>
    <t>05</t>
  </si>
  <si>
    <t>Состояние окружающей среды и природопользования</t>
  </si>
  <si>
    <t>410 00 00</t>
  </si>
  <si>
    <t>Природоохранные мероприятия</t>
  </si>
  <si>
    <t>410 01 00</t>
  </si>
  <si>
    <t>Образование</t>
  </si>
  <si>
    <t>07</t>
  </si>
  <si>
    <t>Дошкольное образование</t>
  </si>
  <si>
    <t>Детские дошкольные учреждения</t>
  </si>
  <si>
    <t>420 00 00</t>
  </si>
  <si>
    <t>420 99 00</t>
  </si>
  <si>
    <t>Выполнение функций бюджетными учреждениями</t>
  </si>
  <si>
    <t>001</t>
  </si>
  <si>
    <t>Общее образование</t>
  </si>
  <si>
    <t xml:space="preserve">Школы-детские сады, школы начальные, неполные средние и средние </t>
  </si>
  <si>
    <t>421 00 00</t>
  </si>
  <si>
    <t>421 99 00</t>
  </si>
  <si>
    <t>Учреждения по внешкольной работе с детьми</t>
  </si>
  <si>
    <t>423 00 00</t>
  </si>
  <si>
    <t>423 99 00</t>
  </si>
  <si>
    <t>Профессиональная подготовка, переподготовка и повышение квалификации</t>
  </si>
  <si>
    <t>Иные безвозмездные и безвозвратные перечисления</t>
  </si>
  <si>
    <t>520 00 00</t>
  </si>
  <si>
    <t>Учебные заведения и курсы по переподготовке кадров</t>
  </si>
  <si>
    <t>429 00 00</t>
  </si>
  <si>
    <t>Молодежная политика и оздоровление детей</t>
  </si>
  <si>
    <t xml:space="preserve">Мероприятия по проведению оздоровительной кампании детей </t>
  </si>
  <si>
    <t>432 00 00</t>
  </si>
  <si>
    <t>Другие вопросы в области образования</t>
  </si>
  <si>
    <t xml:space="preserve">Учебно-методические кабинеты, централизованные бухгалтери, группы хозяйственного обслуживания, учебные фильмотеки, межшкольные учебно-производственные комбинаты, логопедические пункты </t>
  </si>
  <si>
    <t>452 00 00</t>
  </si>
  <si>
    <t>452 99 00</t>
  </si>
  <si>
    <t>Культура, кинематография, средства массовой информации</t>
  </si>
  <si>
    <t>08</t>
  </si>
  <si>
    <t xml:space="preserve">Культура </t>
  </si>
  <si>
    <t>Музеи и постоянные выставки</t>
  </si>
  <si>
    <t>441 00 00</t>
  </si>
  <si>
    <t>441 99 00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</si>
  <si>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</si>
  <si>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</si>
  <si>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</si>
  <si>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</si>
  <si>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</si>
  <si>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443 99 00</t>
  </si>
  <si>
    <t>Другие вопросы в области культуры, кинематографии, средств массовой информации</t>
  </si>
  <si>
    <t>Здравоохранение, физическая культура и спорт</t>
  </si>
  <si>
    <t>Стационарная медицинская помощь</t>
  </si>
  <si>
    <t>Больницы, клиники, госпитали, медико-санитарные части</t>
  </si>
  <si>
    <t>470 00 00</t>
  </si>
  <si>
    <t>Физическая культура и спорт</t>
  </si>
  <si>
    <t>Центры спортивной подготовки (сборные команды)</t>
  </si>
  <si>
    <t>482 00 00</t>
  </si>
  <si>
    <t>482 99 00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</si>
  <si>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</si>
  <si>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</si>
  <si>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</si>
  <si>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491 00 00</t>
  </si>
  <si>
    <t>491 01 00</t>
  </si>
  <si>
    <t>Социальное обеспечение населения</t>
  </si>
  <si>
    <t>Другие вопросы в области национальной безопасности и правоохранительной деятельности</t>
  </si>
  <si>
    <t>14</t>
  </si>
  <si>
    <t>Бюджетные инвестиции</t>
  </si>
  <si>
    <t>003</t>
  </si>
  <si>
    <t>Скорая медицинская помощь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</si>
  <si>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</si>
  <si>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520 18 00</t>
  </si>
  <si>
    <t>Жилищно-коммунальное хозяйство</t>
  </si>
  <si>
    <t>Жилищное хозяйство</t>
  </si>
  <si>
    <t>ВСЕГО</t>
  </si>
  <si>
    <t>Физкультурно-оздоровительная работа и спортивные мероприятия</t>
  </si>
  <si>
    <t>512 00 00</t>
  </si>
  <si>
    <t>Мероприятия в области здравоохранения, спорта и физической культуры</t>
  </si>
  <si>
    <t>079</t>
  </si>
  <si>
    <t xml:space="preserve">в том числе за счет субвенции   </t>
  </si>
  <si>
    <t xml:space="preserve"> в том числе за счет субвенции </t>
  </si>
  <si>
    <t>в том числе за счет субвенции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</si>
  <si>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</si>
  <si>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</si>
  <si>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Другие вопросы в области здравоохранения, физической культуры и спорта</t>
  </si>
  <si>
    <t>Поддержка жилищного хозяйства</t>
  </si>
  <si>
    <t>350 00 00</t>
  </si>
  <si>
    <t>Благоустройство</t>
  </si>
  <si>
    <t>600 00 00</t>
  </si>
  <si>
    <t>Уличное освещение</t>
  </si>
  <si>
    <t>600 01 00</t>
  </si>
  <si>
    <t>Озеленение</t>
  </si>
  <si>
    <t>600 03 00</t>
  </si>
  <si>
    <t>Прочие мероприятия по благоустройству городских округов и поселений</t>
  </si>
  <si>
    <t>600 05 00</t>
  </si>
  <si>
    <t>Социальная помощь</t>
  </si>
  <si>
    <t>505 00 00</t>
  </si>
  <si>
    <t>505 48 00</t>
  </si>
  <si>
    <t>Предоставление гражданам субсидий на оплату жилого помещения и коммунальных услуг</t>
  </si>
  <si>
    <t>Другие расходы на содержание и обеспечение деятельности больниц, клиник, госпиталей, медико-санитарных частей</t>
  </si>
  <si>
    <t>470 99 99</t>
  </si>
  <si>
    <t>315 00 00</t>
  </si>
  <si>
    <t>Поддержка дорожного хозяйства</t>
  </si>
  <si>
    <t>315 02 00</t>
  </si>
  <si>
    <t>Детские дома</t>
  </si>
  <si>
    <t>424 00 00</t>
  </si>
  <si>
    <t>424 99 00</t>
  </si>
  <si>
    <t xml:space="preserve">Другие расходы на содержание детских домов, обеспечение и организацию учебного процесса </t>
  </si>
  <si>
    <t>к Решению Реутовского городского</t>
  </si>
  <si>
    <t>Совета депутатов</t>
  </si>
  <si>
    <t>Доплаты к пенсиям государственных служащих субъектов Российской Федерации и муниципальных служащих</t>
  </si>
  <si>
    <t>505 36 00</t>
  </si>
  <si>
    <t>350 03 00</t>
  </si>
  <si>
    <t>500</t>
  </si>
  <si>
    <t>Мероприятия в области жилищного хозяйства</t>
  </si>
  <si>
    <t>315 02 03</t>
  </si>
  <si>
    <t>Содержание автомобильных дорог общего пользования</t>
  </si>
  <si>
    <t>429 99 00</t>
  </si>
  <si>
    <t>432 02 00</t>
  </si>
  <si>
    <t>Оздоровление детей</t>
  </si>
  <si>
    <t>520 10 00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</si>
  <si>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</si>
  <si>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</si>
  <si>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Мероприятия в области здравоохранения, спорта и физической культуры, туризма</t>
  </si>
  <si>
    <t>512 97 00</t>
  </si>
  <si>
    <t>Охрана объектов растительного и животного мира и среды их обитания</t>
  </si>
  <si>
    <t>Субсидии юридическим лицам</t>
  </si>
  <si>
    <t>006</t>
  </si>
  <si>
    <t>600 02 00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</si>
  <si>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</si>
  <si>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Обеспечение проведения выборов и референдумов</t>
  </si>
  <si>
    <t>340 11 00</t>
  </si>
  <si>
    <t xml:space="preserve">Расходы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</t>
  </si>
  <si>
    <t>002 04 01</t>
  </si>
  <si>
    <t xml:space="preserve">Расходы на осуществление переданных полномочий по образованию и организации деятельности комиссий по делам несовершеннолетних и защите их прав </t>
  </si>
  <si>
    <t>002 04 02</t>
  </si>
  <si>
    <t>Содержание центрального аппарата</t>
  </si>
  <si>
    <t>002 04 03</t>
  </si>
  <si>
    <t>002 04 04</t>
  </si>
  <si>
    <t xml:space="preserve">Расходы на обеспечение предоставления  гражданам Российской Федерации, имеющим место жительства в Московской области, субсидий на оплату жилого помещения и коммунальных услуг </t>
  </si>
  <si>
    <t>Средние школы</t>
  </si>
  <si>
    <t>421 99 01</t>
  </si>
  <si>
    <t>Открытая (сменная) общеобразовательная школа</t>
  </si>
  <si>
    <t>421 99 02</t>
  </si>
  <si>
    <t>Начальная школа-детский сад</t>
  </si>
  <si>
    <t>421 99 03</t>
  </si>
  <si>
    <t>Детский дом творчества, детская юношеская спортивная школа</t>
  </si>
  <si>
    <t>423 99 01</t>
  </si>
  <si>
    <t>Хоровая студия</t>
  </si>
  <si>
    <t>Детские музыкальные школы, детский оперный театр, художественная школа</t>
  </si>
  <si>
    <t>Детская юношеская спортивная школа "Приалит"</t>
  </si>
  <si>
    <t>423 99 02</t>
  </si>
  <si>
    <t>423 99 03</t>
  </si>
  <si>
    <t>423 99 04</t>
  </si>
  <si>
    <t>452 99 01</t>
  </si>
  <si>
    <t>Хозяйственно-эксплуатационная контора</t>
  </si>
  <si>
    <t>452 99 02</t>
  </si>
  <si>
    <t>Аттестационно-методический центр</t>
  </si>
  <si>
    <t>Централизованная бухгалтерия</t>
  </si>
  <si>
    <t>452 99 03</t>
  </si>
  <si>
    <t>Учреждения по обеспечению хозяйственного обслуживания</t>
  </si>
  <si>
    <t>093 00 00</t>
  </si>
  <si>
    <t>093 99 00</t>
  </si>
  <si>
    <t xml:space="preserve">Расходы за счет субвенций на обспечение полноценнным питанием беременных женщин, кормящих матерей, а также детей в возрасте до трех лет в соответствии с Законом Московской области № 26/2006-ОЗ "О порядке обеспечения полноценным питанием беременных женщин, кормящих матерей, а также детей в возрасте до трех лет в Московской области </t>
  </si>
  <si>
    <t>Расходы за счет субвенций на обеспечение питанием, одеждой, обувью и мягким инвентарем детей-сирот и детей, оставшихся без попечения родителей, находящихмч в лечебно-профилактических учреждениях Московской области</t>
  </si>
  <si>
    <t>470 99 05</t>
  </si>
  <si>
    <t>Расходы, оказываемые за счет средств по транспортировке в морг с мест обнаружения или происшествия умерших, не имеющих супруга, близких родственников либо законного представителя умершего</t>
  </si>
  <si>
    <t>795 00 01</t>
  </si>
  <si>
    <t>795 00 02</t>
  </si>
  <si>
    <t>Долгосрочная целевая программа "Развитие физической культуры и спорта в городском округе Реутов на 2008-2010 годы"</t>
  </si>
  <si>
    <t>Дворцы и дома культуры, другие учреждения культуры и средства массовой информации</t>
  </si>
  <si>
    <t>440 00 00</t>
  </si>
  <si>
    <t>440 99 00</t>
  </si>
  <si>
    <t>Содержание финансового органа</t>
  </si>
  <si>
    <t>002 04 05</t>
  </si>
  <si>
    <t>470 99 00</t>
  </si>
  <si>
    <t>Амбулаторная помощь</t>
  </si>
  <si>
    <t>Поликлиники, амбулатории, диагностические центры</t>
  </si>
  <si>
    <t>471 00 00</t>
  </si>
  <si>
    <t>471 99 00</t>
  </si>
  <si>
    <t xml:space="preserve">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 педиатров участковых, медицинскими сестрами врачей общей практики (семейных врачей) </t>
  </si>
  <si>
    <t>471 99 03</t>
  </si>
  <si>
    <t>471 99 04</t>
  </si>
  <si>
    <t>Другие расходы на содержание и обеспечение деятельности поликлиник, амбулаторий, диагностических центров</t>
  </si>
  <si>
    <t>471 99 99</t>
  </si>
  <si>
    <t>Станции скорой и неотложной помощи</t>
  </si>
  <si>
    <t>477 00 00</t>
  </si>
  <si>
    <t>477 99 00</t>
  </si>
  <si>
    <t>Другие расходы на содержание и обеспечение деятельности подведомственных учреждений</t>
  </si>
  <si>
    <t>477 99 99</t>
  </si>
  <si>
    <t>000 00 00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</si>
  <si>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</si>
  <si>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Другие расходы на содержание и обеспечение деятельности учебно-методических кабинетов, централизованных бухгалтерий, групп хозяйственного обслуживания, учебных фильмотек, межшкольных учебно-производственных комбинатов, логопедических пунктов</t>
  </si>
  <si>
    <t>452 99 99</t>
  </si>
  <si>
    <t>Учреждения, обеспечивающие предоставление услуг в сфере здравоохранения</t>
  </si>
  <si>
    <t>469 00 00</t>
  </si>
  <si>
    <t>469 99 00</t>
  </si>
  <si>
    <t>Другие расходы на содержание и обеспечение деятельности учреждений, обеспечивающих предоставление услуг в сфере здравоохранения</t>
  </si>
  <si>
    <t>469 99 99</t>
  </si>
  <si>
    <t>Вещевое обеспечение</t>
  </si>
  <si>
    <t>202 72 00</t>
  </si>
  <si>
    <t>Развитие и поддержка социальной, инженерной и инновационной инфраструктуры наукоградов Российской Федерации</t>
  </si>
  <si>
    <t>520 04 00</t>
  </si>
  <si>
    <t>Иные межбюджетные трансферты на развитие и поддержку социальной, инжернерной и инновационной инфраструктуры наукоградов Российской Федерации</t>
  </si>
  <si>
    <t>520 04 02</t>
  </si>
  <si>
    <t>Проведение выборов  в представительные органы муниципального образования</t>
  </si>
  <si>
    <t>020 00 02</t>
  </si>
  <si>
    <t>795 00 04</t>
  </si>
  <si>
    <t>795 00 03</t>
  </si>
  <si>
    <t>795 00 05</t>
  </si>
  <si>
    <t>795 00 06</t>
  </si>
  <si>
    <t>Долгосрочная целевая программа "Профилактика преступлений и иных правонарушений на территории муниципального образования "Городской округ Реутов Московской области на 2010-2012 годы"</t>
  </si>
  <si>
    <t>Долгосрочная целевая программа "Развитие малого и среднего предпринимательства в городском округе Реутов на 2008-2010 годы"</t>
  </si>
  <si>
    <t>Долгосрочная целевая программа "Развитие и сохранение культуры города Реутова" на 2008-2010 годы"</t>
  </si>
  <si>
    <t>Расходы бюджета города Реутов на 2010 год по разделам, подразделам, целевым статьям и видам расходов  бюджетов</t>
  </si>
  <si>
    <t>Долгосрочная целевая программа "Молодежь города Реутов" на период 2009-2011 годы"</t>
  </si>
  <si>
    <t>Долгосрочная целевая программа "Профилактика наркомании и токсикомании в городе Реутов Московской области на 2010-2012 годы"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</si>
  <si>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</si>
  <si>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Расходы на обязательное государственное страхование личного состава</t>
  </si>
  <si>
    <t>202 67 03</t>
  </si>
  <si>
    <t xml:space="preserve">от 02.12.2009  № 122/2009-НА     </t>
  </si>
  <si>
    <t>" Приложение №  3</t>
  </si>
  <si>
    <t>"</t>
  </si>
  <si>
    <t>795 00 07</t>
  </si>
  <si>
    <t>Долгосрочная целевая программа "Капитальное строительство и реконструкция объектов муниципальной собственности городского округа Реутов" на 2010-2012 годы</t>
  </si>
  <si>
    <t>Ежемесячное денежное вознаграждение за классное руководство</t>
  </si>
  <si>
    <t>520 09 00</t>
  </si>
  <si>
    <t>Мероприятия в сфере культуры, кинематографии  и средств массовой информации</t>
  </si>
  <si>
    <t>450 00 00</t>
  </si>
  <si>
    <t>Комплектование книжных фондов библиотек городских округов</t>
  </si>
  <si>
    <t xml:space="preserve">450 06 01 </t>
  </si>
  <si>
    <t>000</t>
  </si>
  <si>
    <t>Коммунальное хозяйство</t>
  </si>
  <si>
    <t xml:space="preserve">05 </t>
  </si>
  <si>
    <t>098  00 00</t>
  </si>
  <si>
    <t>098 02 01</t>
  </si>
  <si>
    <t xml:space="preserve">Обеспечение мероприятий по капитальному ремонту многоквартирных домов </t>
  </si>
  <si>
    <t>098 02 00</t>
  </si>
  <si>
    <t xml:space="preserve">Обеспечение мероприятий по капитальному ремонту многоквартирных домов за счет средств бюджетов </t>
  </si>
  <si>
    <t>Мероприятия в области образования</t>
  </si>
  <si>
    <t>436 00 00</t>
  </si>
  <si>
    <t>Внедрение современных образовательных технологий</t>
  </si>
  <si>
    <t>436 03 01</t>
  </si>
  <si>
    <t>098 01 01</t>
  </si>
  <si>
    <t xml:space="preserve">098 01 01 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</si>
  <si>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</si>
  <si>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 xml:space="preserve">Обеспечение мероприятий по капитальному ремонту многоквартирных домов жилищного фонда за счет средств бюджетов </t>
  </si>
  <si>
    <t>Обеспечение жилыми помещениями детей-сирот,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</si>
  <si>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505 34 02</t>
  </si>
  <si>
    <t xml:space="preserve">Обеспечение жильем отдельных категорий граждан, установленных Федеральным законом от 12 января 1995 года  № 5-ФЗ "О ветеранах", в соответствии с Указом Президента Российской Федерации от 07 мая 2008 года  № 714 "Об обеспечении жильем ветеранов Великой Отечественной войны 1941-1945 годов" </t>
  </si>
  <si>
    <t>Обеспечение жильем отдельных категорий граждан, установленных Федеральными законами от 12 января 1995 года № 5-ФЗ "О ветеранах" и 
от 24 ноября 1995 года № 181-ФЗ 
"О социальной защите инвалидов в Российской Федерации"</t>
  </si>
  <si>
    <t>505 34 01</t>
  </si>
  <si>
    <t>Бюджетные инвестиции в объекты капитального строительства, не включенные в целевые программы</t>
  </si>
  <si>
    <t>102 00 00</t>
  </si>
  <si>
    <t>Бюджетные инвестиции в объекты капитального строительства собственности муниципальных образований</t>
  </si>
  <si>
    <t>102 01 02</t>
  </si>
  <si>
    <t>019</t>
  </si>
  <si>
    <t>Субсидии некоммерческим организациям</t>
  </si>
  <si>
    <t>Государственная поддержка в сфере культуры, кинематографии, средств массовой информации</t>
  </si>
  <si>
    <t>450 85 00</t>
  </si>
  <si>
    <t>Осуществление полномочий по подготовке проведения статистических переписей</t>
  </si>
  <si>
    <t>001 43 00</t>
  </si>
  <si>
    <t xml:space="preserve"> 05 </t>
  </si>
  <si>
    <t>Приложение №  2</t>
  </si>
  <si>
    <t>к Решению Совета депутатов</t>
  </si>
  <si>
    <t>города Реутов</t>
  </si>
  <si>
    <t xml:space="preserve">от 28 октября 2010 года  № 22/2   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</si>
</sst>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27">
    <font>
      <sz val="10"/>
      <name val="Arial Cyr"/>
      <family val="0"/>
    </font>
    <font>
      <sz val="12"/>
      <name val="Times New Roman Cyr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 Cyr"/>
      <family val="1"/>
    </font>
    <font>
      <sz val="12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 quotePrefix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 quotePrefix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 quotePrefix="1">
      <alignment horizontal="right"/>
    </xf>
    <xf numFmtId="0" fontId="4" fillId="0" borderId="0" xfId="0" applyFont="1" applyAlignment="1" quotePrefix="1">
      <alignment horizontal="right"/>
    </xf>
    <xf numFmtId="0" fontId="1" fillId="0" borderId="0" xfId="0" applyFont="1" applyFill="1" applyAlignment="1" quotePrefix="1">
      <alignment horizontal="right"/>
    </xf>
    <xf numFmtId="0" fontId="1" fillId="0" borderId="0" xfId="0" applyFont="1" applyFill="1" applyAlignment="1">
      <alignment wrapText="1"/>
    </xf>
    <xf numFmtId="0" fontId="5" fillId="0" borderId="0" xfId="0" applyFont="1" applyBorder="1" applyAlignment="1">
      <alignment horizontal="right"/>
    </xf>
    <xf numFmtId="0" fontId="1" fillId="0" borderId="0" xfId="0" applyFont="1" applyAlignment="1" quotePrefix="1">
      <alignment horizontal="right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 quotePrefix="1">
      <alignment horizontal="right"/>
    </xf>
    <xf numFmtId="0" fontId="0" fillId="0" borderId="0" xfId="0" applyFont="1" applyAlignment="1">
      <alignment/>
    </xf>
    <xf numFmtId="0" fontId="2" fillId="0" borderId="0" xfId="0" applyNumberFormat="1" applyFont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168" fontId="2" fillId="0" borderId="0" xfId="0" applyNumberFormat="1" applyFont="1" applyFill="1" applyAlignment="1">
      <alignment/>
    </xf>
    <xf numFmtId="49" fontId="5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1" fillId="0" borderId="0" xfId="0" applyFont="1" applyAlignment="1">
      <alignment wrapText="1"/>
    </xf>
    <xf numFmtId="168" fontId="2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68" fontId="2" fillId="0" borderId="0" xfId="0" applyNumberFormat="1" applyFont="1" applyAlignment="1">
      <alignment horizontal="right" wrapText="1"/>
    </xf>
    <xf numFmtId="168" fontId="2" fillId="0" borderId="0" xfId="0" applyNumberFormat="1" applyFont="1" applyAlignment="1">
      <alignment/>
    </xf>
    <xf numFmtId="168" fontId="2" fillId="0" borderId="0" xfId="0" applyNumberFormat="1" applyFont="1" applyBorder="1" applyAlignment="1" quotePrefix="1">
      <alignment horizontal="right"/>
    </xf>
    <xf numFmtId="168" fontId="2" fillId="0" borderId="0" xfId="0" applyNumberFormat="1" applyFont="1" applyAlignment="1" quotePrefix="1">
      <alignment horizontal="right"/>
    </xf>
    <xf numFmtId="168" fontId="7" fillId="0" borderId="0" xfId="0" applyNumberFormat="1" applyFont="1" applyAlignment="1">
      <alignment/>
    </xf>
    <xf numFmtId="0" fontId="1" fillId="0" borderId="0" xfId="0" applyFont="1" applyAlignment="1">
      <alignment horizontal="right" wrapText="1"/>
    </xf>
    <xf numFmtId="0" fontId="1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right"/>
    </xf>
    <xf numFmtId="0" fontId="7" fillId="0" borderId="0" xfId="0" applyNumberFormat="1" applyFont="1" applyAlignment="1">
      <alignment wrapText="1"/>
    </xf>
    <xf numFmtId="0" fontId="2" fillId="0" borderId="0" xfId="0" applyFont="1" applyFill="1" applyBorder="1" applyAlignment="1">
      <alignment horizontal="left" wrapText="1"/>
    </xf>
    <xf numFmtId="49" fontId="1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0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5"/>
  <sheetViews>
    <sheetView tabSelected="1" zoomScalePageLayoutView="0" workbookViewId="0" topLeftCell="A1">
      <selection activeCell="H4" sqref="H4"/>
    </sheetView>
  </sheetViews>
  <sheetFormatPr defaultColWidth="9.00390625" defaultRowHeight="12.75"/>
  <cols>
    <col min="1" max="1" width="38.625" style="0" customWidth="1"/>
    <col min="2" max="3" width="8.75390625" style="0" customWidth="1"/>
    <col min="4" max="4" width="11.25390625" style="0" customWidth="1"/>
    <col min="5" max="5" width="8.75390625" style="0" customWidth="1"/>
    <col min="6" max="6" width="17.00390625" style="0" customWidth="1"/>
  </cols>
  <sheetData>
    <row r="1" spans="3:6" ht="12.75">
      <c r="C1" s="62" t="s">
        <v>350</v>
      </c>
      <c r="D1" s="63"/>
      <c r="E1" s="63"/>
      <c r="F1" s="63"/>
    </row>
    <row r="2" spans="3:6" ht="12.75">
      <c r="C2" s="64" t="s">
        <v>351</v>
      </c>
      <c r="D2" s="63"/>
      <c r="E2" s="63"/>
      <c r="F2" s="63"/>
    </row>
    <row r="3" spans="3:6" ht="12.75">
      <c r="C3" s="60" t="s">
        <v>352</v>
      </c>
      <c r="D3" s="61"/>
      <c r="E3" s="61"/>
      <c r="F3" s="61"/>
    </row>
    <row r="4" spans="3:6" ht="12.75">
      <c r="C4" s="65" t="s">
        <v>353</v>
      </c>
      <c r="D4" s="63"/>
      <c r="E4" s="63"/>
      <c r="F4" s="63"/>
    </row>
    <row r="6" spans="3:6" ht="12.75">
      <c r="C6" s="62" t="s">
        <v>308</v>
      </c>
      <c r="D6" s="63"/>
      <c r="E6" s="63"/>
      <c r="F6" s="63"/>
    </row>
    <row r="7" spans="3:6" ht="12.75">
      <c r="C7" s="64" t="s">
        <v>195</v>
      </c>
      <c r="D7" s="63"/>
      <c r="E7" s="63"/>
      <c r="F7" s="63"/>
    </row>
    <row r="8" spans="3:6" ht="12.75">
      <c r="C8" s="62" t="s">
        <v>196</v>
      </c>
      <c r="D8" s="63"/>
      <c r="E8" s="63"/>
      <c r="F8" s="63"/>
    </row>
    <row r="9" spans="3:6" ht="12.75">
      <c r="C9" s="65" t="s">
        <v>307</v>
      </c>
      <c r="D9" s="63"/>
      <c r="E9" s="63"/>
      <c r="F9" s="63"/>
    </row>
    <row r="10" spans="1:6" ht="40.5" customHeight="1">
      <c r="A10" s="66" t="s">
        <v>301</v>
      </c>
      <c r="B10" s="66"/>
      <c r="C10" s="66"/>
      <c r="D10" s="66"/>
      <c r="E10" s="67"/>
      <c r="F10" s="67"/>
    </row>
    <row r="11" spans="1:6" ht="15.75">
      <c r="A11" s="20"/>
      <c r="B11" s="19"/>
      <c r="C11" s="19"/>
      <c r="D11" s="19"/>
      <c r="E11" s="19"/>
      <c r="F11" s="1" t="s">
        <v>5</v>
      </c>
    </row>
    <row r="12" spans="1:6" ht="36.75" customHeight="1">
      <c r="A12" s="27" t="s">
        <v>6</v>
      </c>
      <c r="B12" s="2" t="s">
        <v>0</v>
      </c>
      <c r="C12" s="2" t="s">
        <v>1</v>
      </c>
      <c r="D12" s="2" t="s">
        <v>2</v>
      </c>
      <c r="E12" s="2" t="s">
        <v>3</v>
      </c>
      <c r="F12" s="2" t="s">
        <v>4</v>
      </c>
    </row>
    <row r="13" spans="1:6" ht="15.75" customHeight="1">
      <c r="A13" s="27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</row>
    <row r="14" spans="1:6" ht="15.75">
      <c r="A14" s="33"/>
      <c r="B14" s="2"/>
      <c r="C14" s="2"/>
      <c r="D14" s="2"/>
      <c r="E14" s="2"/>
      <c r="F14" s="2"/>
    </row>
    <row r="15" spans="1:6" ht="15.75">
      <c r="A15" s="51"/>
      <c r="B15" s="52"/>
      <c r="C15" s="52"/>
      <c r="D15" s="52"/>
      <c r="E15" s="52"/>
      <c r="F15" s="52"/>
    </row>
    <row r="16" spans="1:6" ht="22.5" customHeight="1">
      <c r="A16" s="28" t="s">
        <v>7</v>
      </c>
      <c r="B16" s="48" t="s">
        <v>8</v>
      </c>
      <c r="C16" s="4"/>
      <c r="D16" s="5"/>
      <c r="E16" s="5"/>
      <c r="F16" s="39">
        <f>SUM(F17,F21,F27,F41,F45,F48,F52)</f>
        <v>133570.2</v>
      </c>
    </row>
    <row r="17" spans="1:6" ht="63">
      <c r="A17" s="30" t="s">
        <v>9</v>
      </c>
      <c r="B17" s="15" t="s">
        <v>8</v>
      </c>
      <c r="C17" s="15" t="s">
        <v>10</v>
      </c>
      <c r="D17" s="42"/>
      <c r="E17" s="42"/>
      <c r="F17" s="39">
        <f>SUM(F18)</f>
        <v>431.6</v>
      </c>
    </row>
    <row r="18" spans="1:6" ht="78.75">
      <c r="A18" s="30" t="s">
        <v>11</v>
      </c>
      <c r="B18" s="4" t="s">
        <v>8</v>
      </c>
      <c r="C18" s="4" t="s">
        <v>10</v>
      </c>
      <c r="D18" s="4" t="s">
        <v>12</v>
      </c>
      <c r="E18" s="5"/>
      <c r="F18" s="39">
        <f>SUM(F19)</f>
        <v>431.6</v>
      </c>
    </row>
    <row r="19" spans="1:6" ht="15.75">
      <c r="A19" s="30" t="s">
        <v>45</v>
      </c>
      <c r="B19" s="4" t="s">
        <v>8</v>
      </c>
      <c r="C19" s="4" t="s">
        <v>10</v>
      </c>
      <c r="D19" s="4" t="s">
        <v>46</v>
      </c>
      <c r="E19" s="5"/>
      <c r="F19" s="39">
        <f>SUM(F20)</f>
        <v>431.6</v>
      </c>
    </row>
    <row r="20" spans="1:6" ht="31.5">
      <c r="A20" s="30" t="s">
        <v>47</v>
      </c>
      <c r="B20" s="4" t="s">
        <v>8</v>
      </c>
      <c r="C20" s="4" t="s">
        <v>10</v>
      </c>
      <c r="D20" s="4" t="s">
        <v>46</v>
      </c>
      <c r="E20" s="4">
        <v>500</v>
      </c>
      <c r="F20" s="43">
        <v>431.6</v>
      </c>
    </row>
    <row r="21" spans="1:6" ht="78.75">
      <c r="A21" s="30" t="s">
        <v>13</v>
      </c>
      <c r="B21" s="15" t="s">
        <v>8</v>
      </c>
      <c r="C21" s="15" t="s">
        <v>14</v>
      </c>
      <c r="D21" s="42"/>
      <c r="E21" s="42"/>
      <c r="F21" s="39">
        <f>SUM(F22)</f>
        <v>1527</v>
      </c>
    </row>
    <row r="22" spans="1:6" ht="78.75">
      <c r="A22" s="30" t="s">
        <v>11</v>
      </c>
      <c r="B22" s="4" t="s">
        <v>8</v>
      </c>
      <c r="C22" s="4" t="s">
        <v>14</v>
      </c>
      <c r="D22" s="7" t="s">
        <v>12</v>
      </c>
      <c r="E22" s="6"/>
      <c r="F22" s="39">
        <f>SUM(F23,F26,)</f>
        <v>1527</v>
      </c>
    </row>
    <row r="23" spans="1:6" ht="31.5">
      <c r="A23" s="30" t="s">
        <v>49</v>
      </c>
      <c r="B23" s="4" t="s">
        <v>8</v>
      </c>
      <c r="C23" s="4" t="s">
        <v>14</v>
      </c>
      <c r="D23" s="7" t="s">
        <v>48</v>
      </c>
      <c r="E23" s="7"/>
      <c r="F23" s="39">
        <f>SUM(F24)</f>
        <v>454.3</v>
      </c>
    </row>
    <row r="24" spans="1:6" ht="31.5">
      <c r="A24" s="30" t="s">
        <v>47</v>
      </c>
      <c r="B24" s="4" t="s">
        <v>8</v>
      </c>
      <c r="C24" s="4" t="s">
        <v>14</v>
      </c>
      <c r="D24" s="7" t="s">
        <v>48</v>
      </c>
      <c r="E24" s="7">
        <v>500</v>
      </c>
      <c r="F24" s="43">
        <v>454.3</v>
      </c>
    </row>
    <row r="25" spans="1:6" ht="15.75">
      <c r="A25" s="30" t="s">
        <v>15</v>
      </c>
      <c r="B25" s="4" t="s">
        <v>8</v>
      </c>
      <c r="C25" s="4" t="s">
        <v>14</v>
      </c>
      <c r="D25" s="7" t="s">
        <v>16</v>
      </c>
      <c r="E25" s="7"/>
      <c r="F25" s="39">
        <f>SUM(F26)</f>
        <v>1072.7</v>
      </c>
    </row>
    <row r="26" spans="1:6" ht="31.5">
      <c r="A26" s="30" t="s">
        <v>47</v>
      </c>
      <c r="B26" s="4" t="s">
        <v>8</v>
      </c>
      <c r="C26" s="4" t="s">
        <v>14</v>
      </c>
      <c r="D26" s="7" t="s">
        <v>16</v>
      </c>
      <c r="E26" s="7">
        <v>500</v>
      </c>
      <c r="F26" s="43">
        <v>1072.7</v>
      </c>
    </row>
    <row r="27" spans="1:6" ht="94.5">
      <c r="A27" s="30" t="s">
        <v>17</v>
      </c>
      <c r="B27" s="15" t="s">
        <v>8</v>
      </c>
      <c r="C27" s="15" t="s">
        <v>18</v>
      </c>
      <c r="D27" s="42"/>
      <c r="E27" s="42"/>
      <c r="F27" s="39">
        <f>SUM(F28)</f>
        <v>90145.5</v>
      </c>
    </row>
    <row r="28" spans="1:6" ht="78.75">
      <c r="A28" s="30" t="s">
        <v>11</v>
      </c>
      <c r="B28" s="4" t="s">
        <v>8</v>
      </c>
      <c r="C28" s="4" t="s">
        <v>18</v>
      </c>
      <c r="D28" s="7" t="s">
        <v>12</v>
      </c>
      <c r="E28" s="6"/>
      <c r="F28" s="39">
        <f>SUM(F29)</f>
        <v>90145.5</v>
      </c>
    </row>
    <row r="29" spans="1:6" ht="15.75">
      <c r="A29" s="30" t="s">
        <v>15</v>
      </c>
      <c r="B29" s="4" t="s">
        <v>8</v>
      </c>
      <c r="C29" s="4" t="s">
        <v>18</v>
      </c>
      <c r="D29" s="7" t="s">
        <v>16</v>
      </c>
      <c r="E29" s="6"/>
      <c r="F29" s="39">
        <f>SUM(F30,F32,F35,F38)</f>
        <v>90145.5</v>
      </c>
    </row>
    <row r="30" spans="1:6" ht="15.75">
      <c r="A30" s="30" t="s">
        <v>223</v>
      </c>
      <c r="B30" s="4" t="s">
        <v>8</v>
      </c>
      <c r="C30" s="4" t="s">
        <v>18</v>
      </c>
      <c r="D30" s="7" t="s">
        <v>220</v>
      </c>
      <c r="E30" s="7"/>
      <c r="F30" s="39">
        <f>SUM(F31)</f>
        <v>85485.5</v>
      </c>
    </row>
    <row r="31" spans="1:6" ht="31.5">
      <c r="A31" s="30" t="s">
        <v>47</v>
      </c>
      <c r="B31" s="4" t="s">
        <v>8</v>
      </c>
      <c r="C31" s="4" t="s">
        <v>18</v>
      </c>
      <c r="D31" s="7" t="s">
        <v>220</v>
      </c>
      <c r="E31" s="7">
        <v>500</v>
      </c>
      <c r="F31" s="39">
        <v>85485.5</v>
      </c>
    </row>
    <row r="32" spans="1:6" ht="141.75">
      <c r="A32" s="30" t="s">
        <v>219</v>
      </c>
      <c r="B32" s="4" t="s">
        <v>8</v>
      </c>
      <c r="C32" s="4" t="s">
        <v>18</v>
      </c>
      <c r="D32" s="7" t="s">
        <v>222</v>
      </c>
      <c r="E32" s="7"/>
      <c r="F32" s="39">
        <f>SUM(F33)</f>
        <v>1141</v>
      </c>
    </row>
    <row r="33" spans="1:6" ht="31.5">
      <c r="A33" s="30" t="s">
        <v>47</v>
      </c>
      <c r="B33" s="4" t="s">
        <v>8</v>
      </c>
      <c r="C33" s="4" t="s">
        <v>18</v>
      </c>
      <c r="D33" s="7" t="s">
        <v>222</v>
      </c>
      <c r="E33" s="7">
        <v>500</v>
      </c>
      <c r="F33" s="39">
        <v>1141</v>
      </c>
    </row>
    <row r="34" spans="1:6" ht="15.75">
      <c r="A34" s="30" t="s">
        <v>166</v>
      </c>
      <c r="B34" s="4" t="s">
        <v>8</v>
      </c>
      <c r="C34" s="4" t="s">
        <v>18</v>
      </c>
      <c r="D34" s="7" t="s">
        <v>222</v>
      </c>
      <c r="E34" s="7">
        <v>500</v>
      </c>
      <c r="F34" s="39">
        <v>1141</v>
      </c>
    </row>
    <row r="35" spans="1:6" ht="94.5">
      <c r="A35" s="30" t="s">
        <v>221</v>
      </c>
      <c r="B35" s="4" t="s">
        <v>8</v>
      </c>
      <c r="C35" s="4" t="s">
        <v>18</v>
      </c>
      <c r="D35" s="7" t="s">
        <v>224</v>
      </c>
      <c r="E35" s="7"/>
      <c r="F35" s="39">
        <f>SUM(F36)</f>
        <v>1278</v>
      </c>
    </row>
    <row r="36" spans="1:6" ht="31.5">
      <c r="A36" s="30" t="s">
        <v>47</v>
      </c>
      <c r="B36" s="4" t="s">
        <v>8</v>
      </c>
      <c r="C36" s="4" t="s">
        <v>18</v>
      </c>
      <c r="D36" s="7" t="s">
        <v>224</v>
      </c>
      <c r="E36" s="7">
        <v>500</v>
      </c>
      <c r="F36" s="44">
        <v>1278</v>
      </c>
    </row>
    <row r="37" spans="1:6" ht="15.75">
      <c r="A37" s="30" t="s">
        <v>166</v>
      </c>
      <c r="B37" s="4" t="s">
        <v>8</v>
      </c>
      <c r="C37" s="4" t="s">
        <v>18</v>
      </c>
      <c r="D37" s="7" t="s">
        <v>224</v>
      </c>
      <c r="E37" s="7">
        <v>500</v>
      </c>
      <c r="F37" s="44">
        <v>1278</v>
      </c>
    </row>
    <row r="38" spans="1:6" ht="94.5">
      <c r="A38" s="30" t="s">
        <v>226</v>
      </c>
      <c r="B38" s="4" t="s">
        <v>8</v>
      </c>
      <c r="C38" s="4" t="s">
        <v>18</v>
      </c>
      <c r="D38" s="7" t="s">
        <v>225</v>
      </c>
      <c r="E38" s="7"/>
      <c r="F38" s="44">
        <f>SUM(F39)</f>
        <v>2241</v>
      </c>
    </row>
    <row r="39" spans="1:6" ht="31.5">
      <c r="A39" s="30" t="s">
        <v>47</v>
      </c>
      <c r="B39" s="4" t="s">
        <v>8</v>
      </c>
      <c r="C39" s="4" t="s">
        <v>18</v>
      </c>
      <c r="D39" s="7" t="s">
        <v>225</v>
      </c>
      <c r="E39" s="7">
        <v>500</v>
      </c>
      <c r="F39" s="44">
        <v>2241</v>
      </c>
    </row>
    <row r="40" spans="1:6" ht="15.75">
      <c r="A40" s="30" t="s">
        <v>166</v>
      </c>
      <c r="B40" s="4" t="s">
        <v>8</v>
      </c>
      <c r="C40" s="4" t="s">
        <v>18</v>
      </c>
      <c r="D40" s="7" t="s">
        <v>225</v>
      </c>
      <c r="E40" s="7">
        <v>500</v>
      </c>
      <c r="F40" s="44">
        <v>2241</v>
      </c>
    </row>
    <row r="41" spans="1:7" ht="78.75">
      <c r="A41" s="30" t="s">
        <v>304</v>
      </c>
      <c r="B41" s="4" t="s">
        <v>8</v>
      </c>
      <c r="C41" s="4" t="s">
        <v>92</v>
      </c>
      <c r="D41" s="7"/>
      <c r="E41" s="7"/>
      <c r="F41" s="44">
        <f>SUM(F42)</f>
        <v>9763.6</v>
      </c>
      <c r="G41" s="47"/>
    </row>
    <row r="42" spans="1:7" ht="15.75">
      <c r="A42" s="30" t="s">
        <v>15</v>
      </c>
      <c r="B42" s="15" t="s">
        <v>8</v>
      </c>
      <c r="C42" s="15" t="s">
        <v>92</v>
      </c>
      <c r="D42" s="7" t="s">
        <v>16</v>
      </c>
      <c r="E42" s="7"/>
      <c r="F42" s="44">
        <f>SUM(F43)</f>
        <v>9763.6</v>
      </c>
      <c r="G42" s="44"/>
    </row>
    <row r="43" spans="1:7" ht="15.75">
      <c r="A43" s="30" t="s">
        <v>260</v>
      </c>
      <c r="B43" s="15" t="s">
        <v>8</v>
      </c>
      <c r="C43" s="15" t="s">
        <v>92</v>
      </c>
      <c r="D43" s="7" t="s">
        <v>261</v>
      </c>
      <c r="E43" s="7"/>
      <c r="F43" s="44">
        <f>SUM(F44)</f>
        <v>9763.6</v>
      </c>
      <c r="G43" s="44"/>
    </row>
    <row r="44" spans="1:7" ht="31.5">
      <c r="A44" s="30" t="s">
        <v>47</v>
      </c>
      <c r="B44" s="15" t="s">
        <v>8</v>
      </c>
      <c r="C44" s="15" t="s">
        <v>92</v>
      </c>
      <c r="D44" s="7" t="s">
        <v>261</v>
      </c>
      <c r="E44" s="7">
        <v>500</v>
      </c>
      <c r="F44" s="44">
        <v>9763.6</v>
      </c>
      <c r="G44" s="44"/>
    </row>
    <row r="45" spans="1:6" ht="31.5">
      <c r="A45" s="30" t="s">
        <v>217</v>
      </c>
      <c r="B45" s="15" t="s">
        <v>8</v>
      </c>
      <c r="C45" s="41" t="s">
        <v>99</v>
      </c>
      <c r="D45" s="49"/>
      <c r="E45" s="23"/>
      <c r="F45" s="39">
        <f>SUM(F46)</f>
        <v>1544</v>
      </c>
    </row>
    <row r="46" spans="1:6" ht="47.25">
      <c r="A46" s="25" t="s">
        <v>292</v>
      </c>
      <c r="B46" s="4" t="s">
        <v>8</v>
      </c>
      <c r="C46" s="4" t="s">
        <v>99</v>
      </c>
      <c r="D46" s="6" t="s">
        <v>293</v>
      </c>
      <c r="E46" s="39"/>
      <c r="F46" s="39">
        <f>SUM(F47)</f>
        <v>1544</v>
      </c>
    </row>
    <row r="47" spans="1:6" ht="31.5">
      <c r="A47" s="30" t="s">
        <v>47</v>
      </c>
      <c r="B47" s="4" t="s">
        <v>8</v>
      </c>
      <c r="C47" s="17" t="s">
        <v>99</v>
      </c>
      <c r="D47" s="6" t="s">
        <v>293</v>
      </c>
      <c r="E47" s="7">
        <v>500</v>
      </c>
      <c r="F47" s="44">
        <v>1544</v>
      </c>
    </row>
    <row r="48" spans="1:6" ht="15.75">
      <c r="A48" s="30" t="s">
        <v>21</v>
      </c>
      <c r="B48" s="15" t="s">
        <v>8</v>
      </c>
      <c r="C48" s="15">
        <v>12</v>
      </c>
      <c r="D48" s="15"/>
      <c r="E48" s="15"/>
      <c r="F48" s="39">
        <f>SUM(F49)</f>
        <v>1500</v>
      </c>
    </row>
    <row r="49" spans="1:6" ht="15.75">
      <c r="A49" s="30" t="s">
        <v>21</v>
      </c>
      <c r="B49" s="7" t="s">
        <v>8</v>
      </c>
      <c r="C49" s="7">
        <v>12</v>
      </c>
      <c r="D49" s="7" t="s">
        <v>22</v>
      </c>
      <c r="E49" s="7"/>
      <c r="F49" s="39">
        <f>SUM(F50)</f>
        <v>1500</v>
      </c>
    </row>
    <row r="50" spans="1:6" ht="31.5">
      <c r="A50" s="30" t="s">
        <v>50</v>
      </c>
      <c r="B50" s="7" t="s">
        <v>8</v>
      </c>
      <c r="C50" s="7">
        <v>12</v>
      </c>
      <c r="D50" s="7" t="s">
        <v>51</v>
      </c>
      <c r="E50" s="7"/>
      <c r="F50" s="39">
        <f>SUM(F51)</f>
        <v>1500</v>
      </c>
    </row>
    <row r="51" spans="1:6" ht="15.75">
      <c r="A51" s="30" t="s">
        <v>19</v>
      </c>
      <c r="B51" s="7" t="s">
        <v>8</v>
      </c>
      <c r="C51" s="7">
        <v>12</v>
      </c>
      <c r="D51" s="7" t="s">
        <v>51</v>
      </c>
      <c r="E51" s="7" t="s">
        <v>20</v>
      </c>
      <c r="F51" s="45">
        <v>1500</v>
      </c>
    </row>
    <row r="52" spans="1:6" ht="31.5">
      <c r="A52" s="30" t="s">
        <v>23</v>
      </c>
      <c r="B52" s="15" t="s">
        <v>8</v>
      </c>
      <c r="C52" s="15">
        <v>14</v>
      </c>
      <c r="D52" s="15"/>
      <c r="E52" s="15"/>
      <c r="F52" s="39">
        <f>SUM(F53,F56,F59,F62)</f>
        <v>28658.5</v>
      </c>
    </row>
    <row r="53" spans="1:6" ht="47.25">
      <c r="A53" s="30" t="s">
        <v>347</v>
      </c>
      <c r="B53" s="15" t="s">
        <v>8</v>
      </c>
      <c r="C53" s="15">
        <v>14</v>
      </c>
      <c r="D53" s="42" t="s">
        <v>348</v>
      </c>
      <c r="E53" s="15"/>
      <c r="F53" s="39">
        <f>SUM(F54)</f>
        <v>299</v>
      </c>
    </row>
    <row r="54" spans="1:6" ht="31.5">
      <c r="A54" s="30" t="s">
        <v>47</v>
      </c>
      <c r="B54" s="15" t="s">
        <v>8</v>
      </c>
      <c r="C54" s="15">
        <v>14</v>
      </c>
      <c r="D54" s="42" t="s">
        <v>348</v>
      </c>
      <c r="E54" s="15">
        <v>500</v>
      </c>
      <c r="F54" s="39">
        <f>SUM(F55)</f>
        <v>299</v>
      </c>
    </row>
    <row r="55" spans="1:6" ht="15.75">
      <c r="A55" s="30" t="s">
        <v>166</v>
      </c>
      <c r="B55" s="15" t="s">
        <v>8</v>
      </c>
      <c r="C55" s="15">
        <v>14</v>
      </c>
      <c r="D55" s="42" t="s">
        <v>348</v>
      </c>
      <c r="E55" s="15">
        <v>500</v>
      </c>
      <c r="F55" s="39">
        <v>299</v>
      </c>
    </row>
    <row r="56" spans="1:6" ht="78.75">
      <c r="A56" s="30" t="s">
        <v>11</v>
      </c>
      <c r="B56" s="4" t="s">
        <v>8</v>
      </c>
      <c r="C56" s="4">
        <v>14</v>
      </c>
      <c r="D56" s="7" t="s">
        <v>12</v>
      </c>
      <c r="E56" s="7"/>
      <c r="F56" s="39">
        <f>SUM(F57)</f>
        <v>10589.5</v>
      </c>
    </row>
    <row r="57" spans="1:6" ht="15.75">
      <c r="A57" s="30" t="s">
        <v>15</v>
      </c>
      <c r="B57" s="4" t="s">
        <v>8</v>
      </c>
      <c r="C57" s="4">
        <v>14</v>
      </c>
      <c r="D57" s="7" t="s">
        <v>16</v>
      </c>
      <c r="E57" s="7"/>
      <c r="F57" s="39">
        <f>SUM(F58)</f>
        <v>10589.5</v>
      </c>
    </row>
    <row r="58" spans="1:6" ht="31.5">
      <c r="A58" s="30" t="s">
        <v>47</v>
      </c>
      <c r="B58" s="4" t="s">
        <v>8</v>
      </c>
      <c r="C58" s="4">
        <v>14</v>
      </c>
      <c r="D58" s="7" t="s">
        <v>16</v>
      </c>
      <c r="E58" s="7">
        <v>500</v>
      </c>
      <c r="F58" s="44">
        <v>10589.5</v>
      </c>
    </row>
    <row r="59" spans="1:6" ht="63">
      <c r="A59" s="30" t="s">
        <v>169</v>
      </c>
      <c r="B59" s="7" t="s">
        <v>8</v>
      </c>
      <c r="C59" s="7">
        <v>14</v>
      </c>
      <c r="D59" s="7" t="s">
        <v>170</v>
      </c>
      <c r="E59" s="7"/>
      <c r="F59" s="39">
        <f>SUM(F60)</f>
        <v>500</v>
      </c>
    </row>
    <row r="60" spans="1:6" ht="63">
      <c r="A60" s="30" t="s">
        <v>24</v>
      </c>
      <c r="B60" s="7" t="s">
        <v>8</v>
      </c>
      <c r="C60" s="7">
        <v>14</v>
      </c>
      <c r="D60" s="7" t="s">
        <v>25</v>
      </c>
      <c r="E60" s="6"/>
      <c r="F60" s="39">
        <f>SUM(F61)</f>
        <v>500</v>
      </c>
    </row>
    <row r="61" spans="1:6" ht="31.5">
      <c r="A61" s="30" t="s">
        <v>47</v>
      </c>
      <c r="B61" s="7" t="s">
        <v>8</v>
      </c>
      <c r="C61" s="7">
        <v>14</v>
      </c>
      <c r="D61" s="7" t="s">
        <v>25</v>
      </c>
      <c r="E61" s="7">
        <v>500</v>
      </c>
      <c r="F61" s="44">
        <v>500</v>
      </c>
    </row>
    <row r="62" spans="1:6" ht="31.5">
      <c r="A62" s="30" t="s">
        <v>247</v>
      </c>
      <c r="B62" s="7" t="s">
        <v>8</v>
      </c>
      <c r="C62" s="7">
        <v>14</v>
      </c>
      <c r="D62" s="6" t="s">
        <v>248</v>
      </c>
      <c r="E62" s="7"/>
      <c r="F62" s="39">
        <f>SUM(F63)</f>
        <v>17270</v>
      </c>
    </row>
    <row r="63" spans="1:6" ht="31.5">
      <c r="A63" s="30" t="s">
        <v>83</v>
      </c>
      <c r="B63" s="7" t="s">
        <v>8</v>
      </c>
      <c r="C63" s="7">
        <v>14</v>
      </c>
      <c r="D63" s="6" t="s">
        <v>249</v>
      </c>
      <c r="E63" s="7"/>
      <c r="F63" s="39">
        <f>SUM(F65,F64)</f>
        <v>17270</v>
      </c>
    </row>
    <row r="64" spans="1:6" ht="31.5">
      <c r="A64" s="32" t="s">
        <v>104</v>
      </c>
      <c r="B64" s="18" t="s">
        <v>8</v>
      </c>
      <c r="C64" s="18" t="s">
        <v>153</v>
      </c>
      <c r="D64" s="18" t="s">
        <v>249</v>
      </c>
      <c r="E64" s="18" t="s">
        <v>105</v>
      </c>
      <c r="F64" s="39">
        <v>4612.6</v>
      </c>
    </row>
    <row r="65" spans="1:6" ht="31.5">
      <c r="A65" s="31" t="s">
        <v>344</v>
      </c>
      <c r="B65" s="7" t="s">
        <v>8</v>
      </c>
      <c r="C65" s="7">
        <v>14</v>
      </c>
      <c r="D65" s="6" t="s">
        <v>249</v>
      </c>
      <c r="E65" s="56" t="s">
        <v>343</v>
      </c>
      <c r="F65" s="44">
        <v>12657.4</v>
      </c>
    </row>
    <row r="66" spans="1:6" ht="15.75">
      <c r="A66" s="34"/>
      <c r="B66" s="21"/>
      <c r="C66" s="21"/>
      <c r="D66" s="21"/>
      <c r="E66" s="21"/>
      <c r="F66" s="44"/>
    </row>
    <row r="67" spans="1:6" ht="15.75">
      <c r="A67" s="29" t="s">
        <v>27</v>
      </c>
      <c r="B67" s="4" t="s">
        <v>10</v>
      </c>
      <c r="C67" s="4"/>
      <c r="D67" s="5"/>
      <c r="E67" s="5"/>
      <c r="F67" s="39">
        <f>SUM(F68,F73)</f>
        <v>4404</v>
      </c>
    </row>
    <row r="68" spans="1:6" ht="31.5">
      <c r="A68" s="30" t="s">
        <v>26</v>
      </c>
      <c r="B68" s="23" t="s">
        <v>10</v>
      </c>
      <c r="C68" s="23" t="s">
        <v>14</v>
      </c>
      <c r="D68" s="5"/>
      <c r="E68" s="19"/>
      <c r="F68" s="39">
        <f>SUM(F69)</f>
        <v>4074</v>
      </c>
    </row>
    <row r="69" spans="1:6" ht="31.5">
      <c r="A69" s="30" t="s">
        <v>53</v>
      </c>
      <c r="B69" s="7" t="s">
        <v>10</v>
      </c>
      <c r="C69" s="7" t="s">
        <v>14</v>
      </c>
      <c r="D69" s="7" t="s">
        <v>52</v>
      </c>
      <c r="E69" s="19"/>
      <c r="F69" s="39">
        <f>SUM(F70)</f>
        <v>4074</v>
      </c>
    </row>
    <row r="70" spans="1:6" ht="47.25">
      <c r="A70" s="30" t="s">
        <v>28</v>
      </c>
      <c r="B70" s="7" t="s">
        <v>10</v>
      </c>
      <c r="C70" s="7" t="s">
        <v>14</v>
      </c>
      <c r="D70" s="7" t="s">
        <v>29</v>
      </c>
      <c r="E70" s="7"/>
      <c r="F70" s="39">
        <f>SUM(F71)</f>
        <v>4074</v>
      </c>
    </row>
    <row r="71" spans="1:6" ht="31.5">
      <c r="A71" s="30" t="s">
        <v>47</v>
      </c>
      <c r="B71" s="7" t="s">
        <v>10</v>
      </c>
      <c r="C71" s="7" t="s">
        <v>14</v>
      </c>
      <c r="D71" s="7" t="s">
        <v>29</v>
      </c>
      <c r="E71" s="7">
        <v>500</v>
      </c>
      <c r="F71" s="44">
        <v>4074</v>
      </c>
    </row>
    <row r="72" spans="1:6" ht="15.75">
      <c r="A72" s="30" t="s">
        <v>167</v>
      </c>
      <c r="B72" s="7" t="s">
        <v>10</v>
      </c>
      <c r="C72" s="7" t="s">
        <v>14</v>
      </c>
      <c r="D72" s="7" t="s">
        <v>29</v>
      </c>
      <c r="E72" s="7">
        <v>500</v>
      </c>
      <c r="F72" s="44">
        <v>4074</v>
      </c>
    </row>
    <row r="73" spans="1:6" ht="31.5">
      <c r="A73" s="30" t="s">
        <v>30</v>
      </c>
      <c r="B73" s="15" t="s">
        <v>10</v>
      </c>
      <c r="C73" s="15" t="s">
        <v>18</v>
      </c>
      <c r="D73" s="5"/>
      <c r="E73" s="5"/>
      <c r="F73" s="39">
        <f>SUM(F74,F77,)</f>
        <v>330</v>
      </c>
    </row>
    <row r="74" spans="1:6" ht="47.25">
      <c r="A74" s="30" t="s">
        <v>31</v>
      </c>
      <c r="B74" s="4" t="s">
        <v>10</v>
      </c>
      <c r="C74" s="4" t="s">
        <v>18</v>
      </c>
      <c r="D74" s="6" t="s">
        <v>32</v>
      </c>
      <c r="E74" s="22"/>
      <c r="F74" s="39">
        <f>SUM(F75)</f>
        <v>330</v>
      </c>
    </row>
    <row r="75" spans="1:6" ht="47.25">
      <c r="A75" s="30" t="s">
        <v>33</v>
      </c>
      <c r="B75" s="4" t="s">
        <v>10</v>
      </c>
      <c r="C75" s="4" t="s">
        <v>18</v>
      </c>
      <c r="D75" s="6" t="s">
        <v>34</v>
      </c>
      <c r="E75" s="22"/>
      <c r="F75" s="39">
        <f>SUM(F76)</f>
        <v>330</v>
      </c>
    </row>
    <row r="76" spans="1:6" ht="31.5">
      <c r="A76" s="30" t="s">
        <v>47</v>
      </c>
      <c r="B76" s="4" t="s">
        <v>10</v>
      </c>
      <c r="C76" s="4" t="s">
        <v>18</v>
      </c>
      <c r="D76" s="6" t="s">
        <v>34</v>
      </c>
      <c r="E76" s="7">
        <v>500</v>
      </c>
      <c r="F76" s="44">
        <v>330</v>
      </c>
    </row>
    <row r="77" spans="1:6" ht="15.75">
      <c r="A77" s="34"/>
      <c r="B77" s="19"/>
      <c r="C77" s="19"/>
      <c r="D77" s="19"/>
      <c r="E77" s="19"/>
      <c r="F77" s="44"/>
    </row>
    <row r="78" spans="1:6" ht="31.5">
      <c r="A78" s="29" t="s">
        <v>35</v>
      </c>
      <c r="B78" s="4" t="s">
        <v>14</v>
      </c>
      <c r="C78" s="4"/>
      <c r="D78" s="5"/>
      <c r="E78" s="5"/>
      <c r="F78" s="39">
        <f>SUM(F79,F99,F106)</f>
        <v>14940.300000000001</v>
      </c>
    </row>
    <row r="79" spans="1:6" ht="15.75">
      <c r="A79" s="30" t="s">
        <v>36</v>
      </c>
      <c r="B79" s="15" t="s">
        <v>14</v>
      </c>
      <c r="C79" s="15" t="s">
        <v>10</v>
      </c>
      <c r="D79" s="5"/>
      <c r="E79" s="5"/>
      <c r="F79" s="39">
        <f>SUM(F80)</f>
        <v>8276.300000000001</v>
      </c>
    </row>
    <row r="80" spans="1:6" ht="31.5">
      <c r="A80" s="30" t="s">
        <v>37</v>
      </c>
      <c r="B80" s="7" t="s">
        <v>14</v>
      </c>
      <c r="C80" s="7" t="s">
        <v>10</v>
      </c>
      <c r="D80" s="6" t="s">
        <v>38</v>
      </c>
      <c r="E80" s="19"/>
      <c r="F80" s="39">
        <f>SUM(F81,F83,F86,F95,F97)</f>
        <v>8276.300000000001</v>
      </c>
    </row>
    <row r="81" spans="1:6" ht="110.25">
      <c r="A81" s="31" t="s">
        <v>39</v>
      </c>
      <c r="B81" s="7" t="s">
        <v>14</v>
      </c>
      <c r="C81" s="7" t="s">
        <v>10</v>
      </c>
      <c r="D81" s="5" t="s">
        <v>40</v>
      </c>
      <c r="E81" s="4"/>
      <c r="F81" s="39">
        <f>SUM(F82)</f>
        <v>654</v>
      </c>
    </row>
    <row r="82" spans="1:6" ht="63">
      <c r="A82" s="30" t="s">
        <v>41</v>
      </c>
      <c r="B82" s="7" t="s">
        <v>14</v>
      </c>
      <c r="C82" s="7" t="s">
        <v>10</v>
      </c>
      <c r="D82" s="5" t="s">
        <v>40</v>
      </c>
      <c r="E82" s="7" t="s">
        <v>42</v>
      </c>
      <c r="F82" s="45">
        <v>654</v>
      </c>
    </row>
    <row r="83" spans="1:6" ht="15.75">
      <c r="A83" s="30" t="s">
        <v>43</v>
      </c>
      <c r="B83" s="7" t="s">
        <v>14</v>
      </c>
      <c r="C83" s="7" t="s">
        <v>10</v>
      </c>
      <c r="D83" s="6" t="s">
        <v>44</v>
      </c>
      <c r="E83" s="7"/>
      <c r="F83" s="39">
        <f>SUM(F84)</f>
        <v>5127.6</v>
      </c>
    </row>
    <row r="84" spans="1:6" ht="63">
      <c r="A84" s="30" t="s">
        <v>58</v>
      </c>
      <c r="B84" s="7" t="s">
        <v>14</v>
      </c>
      <c r="C84" s="7" t="s">
        <v>10</v>
      </c>
      <c r="D84" s="6" t="s">
        <v>54</v>
      </c>
      <c r="E84" s="7"/>
      <c r="F84" s="39">
        <f>SUM(F85)</f>
        <v>5127.6</v>
      </c>
    </row>
    <row r="85" spans="1:6" ht="63">
      <c r="A85" s="30" t="s">
        <v>41</v>
      </c>
      <c r="B85" s="7" t="s">
        <v>14</v>
      </c>
      <c r="C85" s="7" t="s">
        <v>10</v>
      </c>
      <c r="D85" s="6" t="s">
        <v>54</v>
      </c>
      <c r="E85" s="7" t="s">
        <v>42</v>
      </c>
      <c r="F85" s="45">
        <v>5127.6</v>
      </c>
    </row>
    <row r="86" spans="1:6" ht="47.25">
      <c r="A86" s="30" t="s">
        <v>55</v>
      </c>
      <c r="B86" s="7" t="s">
        <v>14</v>
      </c>
      <c r="C86" s="7" t="s">
        <v>10</v>
      </c>
      <c r="D86" s="6" t="s">
        <v>56</v>
      </c>
      <c r="E86" s="7"/>
      <c r="F86" s="39">
        <f>SUM(F87,F89,F91,F93)</f>
        <v>2398</v>
      </c>
    </row>
    <row r="87" spans="1:6" ht="94.5">
      <c r="A87" s="30" t="s">
        <v>65</v>
      </c>
      <c r="B87" s="7" t="s">
        <v>14</v>
      </c>
      <c r="C87" s="7" t="s">
        <v>10</v>
      </c>
      <c r="D87" s="6" t="s">
        <v>57</v>
      </c>
      <c r="E87" s="7"/>
      <c r="F87" s="39">
        <f>SUM(F88)</f>
        <v>0.6</v>
      </c>
    </row>
    <row r="88" spans="1:6" ht="63">
      <c r="A88" s="30" t="s">
        <v>41</v>
      </c>
      <c r="B88" s="7" t="s">
        <v>14</v>
      </c>
      <c r="C88" s="7" t="s">
        <v>10</v>
      </c>
      <c r="D88" s="6" t="s">
        <v>57</v>
      </c>
      <c r="E88" s="7" t="s">
        <v>42</v>
      </c>
      <c r="F88" s="45">
        <v>0.6</v>
      </c>
    </row>
    <row r="89" spans="1:6" ht="31.5">
      <c r="A89" s="30" t="s">
        <v>59</v>
      </c>
      <c r="B89" s="7" t="s">
        <v>14</v>
      </c>
      <c r="C89" s="7" t="s">
        <v>10</v>
      </c>
      <c r="D89" s="6" t="s">
        <v>60</v>
      </c>
      <c r="E89" s="7"/>
      <c r="F89" s="39">
        <f>SUM(F90)</f>
        <v>742</v>
      </c>
    </row>
    <row r="90" spans="1:6" ht="63">
      <c r="A90" s="30" t="s">
        <v>41</v>
      </c>
      <c r="B90" s="7" t="s">
        <v>14</v>
      </c>
      <c r="C90" s="7" t="s">
        <v>10</v>
      </c>
      <c r="D90" s="6" t="s">
        <v>60</v>
      </c>
      <c r="E90" s="7" t="s">
        <v>42</v>
      </c>
      <c r="F90" s="45">
        <v>742</v>
      </c>
    </row>
    <row r="91" spans="1:6" ht="47.25">
      <c r="A91" s="30" t="s">
        <v>305</v>
      </c>
      <c r="B91" s="7" t="s">
        <v>14</v>
      </c>
      <c r="C91" s="7" t="s">
        <v>10</v>
      </c>
      <c r="D91" s="6" t="s">
        <v>306</v>
      </c>
      <c r="E91" s="7"/>
      <c r="F91" s="39">
        <f>SUM(F92)</f>
        <v>75</v>
      </c>
    </row>
    <row r="92" spans="1:6" ht="63">
      <c r="A92" s="30" t="s">
        <v>41</v>
      </c>
      <c r="B92" s="7" t="s">
        <v>14</v>
      </c>
      <c r="C92" s="7" t="s">
        <v>10</v>
      </c>
      <c r="D92" s="6" t="s">
        <v>306</v>
      </c>
      <c r="E92" s="7" t="s">
        <v>42</v>
      </c>
      <c r="F92" s="45">
        <v>75</v>
      </c>
    </row>
    <row r="93" spans="1:6" ht="63">
      <c r="A93" s="30" t="s">
        <v>66</v>
      </c>
      <c r="B93" s="7" t="s">
        <v>14</v>
      </c>
      <c r="C93" s="7" t="s">
        <v>10</v>
      </c>
      <c r="D93" s="6" t="s">
        <v>67</v>
      </c>
      <c r="E93" s="7"/>
      <c r="F93" s="39">
        <f>SUM(F94)</f>
        <v>1580.4</v>
      </c>
    </row>
    <row r="94" spans="1:6" ht="63">
      <c r="A94" s="30" t="s">
        <v>41</v>
      </c>
      <c r="B94" s="7" t="s">
        <v>14</v>
      </c>
      <c r="C94" s="7" t="s">
        <v>10</v>
      </c>
      <c r="D94" s="6" t="s">
        <v>67</v>
      </c>
      <c r="E94" s="7" t="s">
        <v>42</v>
      </c>
      <c r="F94" s="45">
        <v>1580.4</v>
      </c>
    </row>
    <row r="95" spans="1:6" ht="15.75">
      <c r="A95" s="30" t="s">
        <v>286</v>
      </c>
      <c r="B95" s="7" t="s">
        <v>14</v>
      </c>
      <c r="C95" s="7" t="s">
        <v>10</v>
      </c>
      <c r="D95" s="6" t="s">
        <v>287</v>
      </c>
      <c r="E95" s="17"/>
      <c r="F95" s="39">
        <f>SUM(F96)</f>
        <v>76.7</v>
      </c>
    </row>
    <row r="96" spans="1:6" ht="63">
      <c r="A96" s="30" t="s">
        <v>41</v>
      </c>
      <c r="B96" s="7" t="s">
        <v>14</v>
      </c>
      <c r="C96" s="7" t="s">
        <v>10</v>
      </c>
      <c r="D96" s="6" t="s">
        <v>287</v>
      </c>
      <c r="E96" s="7" t="s">
        <v>42</v>
      </c>
      <c r="F96" s="39">
        <v>76.7</v>
      </c>
    </row>
    <row r="97" spans="1:6" ht="63">
      <c r="A97" s="30" t="s">
        <v>61</v>
      </c>
      <c r="B97" s="7" t="s">
        <v>14</v>
      </c>
      <c r="C97" s="7" t="s">
        <v>10</v>
      </c>
      <c r="D97" s="6" t="s">
        <v>62</v>
      </c>
      <c r="E97" s="7"/>
      <c r="F97" s="39">
        <f>SUM(F98)</f>
        <v>20</v>
      </c>
    </row>
    <row r="98" spans="1:6" ht="15.75">
      <c r="A98" s="30" t="s">
        <v>63</v>
      </c>
      <c r="B98" s="7" t="s">
        <v>14</v>
      </c>
      <c r="C98" s="7" t="s">
        <v>10</v>
      </c>
      <c r="D98" s="6" t="s">
        <v>62</v>
      </c>
      <c r="E98" s="7" t="s">
        <v>64</v>
      </c>
      <c r="F98" s="39">
        <v>20</v>
      </c>
    </row>
    <row r="99" spans="1:6" ht="78.75">
      <c r="A99" s="30" t="s">
        <v>68</v>
      </c>
      <c r="B99" s="15" t="s">
        <v>14</v>
      </c>
      <c r="C99" s="15" t="s">
        <v>69</v>
      </c>
      <c r="D99" s="42"/>
      <c r="E99" s="42"/>
      <c r="F99" s="39">
        <f>SUM(F100,F103,)</f>
        <v>4923</v>
      </c>
    </row>
    <row r="100" spans="1:6" ht="63">
      <c r="A100" s="30" t="s">
        <v>74</v>
      </c>
      <c r="B100" s="7" t="s">
        <v>14</v>
      </c>
      <c r="C100" s="7" t="s">
        <v>69</v>
      </c>
      <c r="D100" s="6" t="s">
        <v>75</v>
      </c>
      <c r="E100" s="5"/>
      <c r="F100" s="39">
        <f>SUM(F101)</f>
        <v>2034</v>
      </c>
    </row>
    <row r="101" spans="1:6" ht="78.75">
      <c r="A101" s="30" t="s">
        <v>77</v>
      </c>
      <c r="B101" s="7" t="s">
        <v>14</v>
      </c>
      <c r="C101" s="7" t="s">
        <v>69</v>
      </c>
      <c r="D101" s="6" t="s">
        <v>76</v>
      </c>
      <c r="E101" s="5"/>
      <c r="F101" s="39">
        <f>SUM(F102)</f>
        <v>2034</v>
      </c>
    </row>
    <row r="102" spans="1:6" ht="31.5">
      <c r="A102" s="30" t="s">
        <v>47</v>
      </c>
      <c r="B102" s="7" t="s">
        <v>14</v>
      </c>
      <c r="C102" s="7" t="s">
        <v>69</v>
      </c>
      <c r="D102" s="6" t="s">
        <v>76</v>
      </c>
      <c r="E102" s="7">
        <v>500</v>
      </c>
      <c r="F102" s="45">
        <v>2034</v>
      </c>
    </row>
    <row r="103" spans="1:6" ht="31.5">
      <c r="A103" s="30" t="s">
        <v>70</v>
      </c>
      <c r="B103" s="7" t="s">
        <v>14</v>
      </c>
      <c r="C103" s="7" t="s">
        <v>69</v>
      </c>
      <c r="D103" s="6" t="s">
        <v>71</v>
      </c>
      <c r="E103" s="19"/>
      <c r="F103" s="39">
        <f>SUM(F104)</f>
        <v>2889</v>
      </c>
    </row>
    <row r="104" spans="1:6" ht="47.25">
      <c r="A104" s="30" t="s">
        <v>72</v>
      </c>
      <c r="B104" s="7" t="s">
        <v>14</v>
      </c>
      <c r="C104" s="7" t="s">
        <v>69</v>
      </c>
      <c r="D104" s="6" t="s">
        <v>73</v>
      </c>
      <c r="E104" s="19"/>
      <c r="F104" s="39">
        <f>SUM(F105)</f>
        <v>2889</v>
      </c>
    </row>
    <row r="105" spans="1:6" ht="31.5">
      <c r="A105" s="30" t="s">
        <v>47</v>
      </c>
      <c r="B105" s="7" t="s">
        <v>14</v>
      </c>
      <c r="C105" s="7" t="s">
        <v>69</v>
      </c>
      <c r="D105" s="6" t="s">
        <v>73</v>
      </c>
      <c r="E105" s="7">
        <v>500</v>
      </c>
      <c r="F105" s="45">
        <v>2889</v>
      </c>
    </row>
    <row r="106" spans="1:6" ht="47.25">
      <c r="A106" s="30" t="s">
        <v>152</v>
      </c>
      <c r="B106" s="23" t="s">
        <v>14</v>
      </c>
      <c r="C106" s="23" t="s">
        <v>153</v>
      </c>
      <c r="D106" s="15"/>
      <c r="E106" s="15"/>
      <c r="F106" s="39">
        <f>SUM(F107)</f>
        <v>1741</v>
      </c>
    </row>
    <row r="107" spans="1:6" ht="63">
      <c r="A107" s="32" t="s">
        <v>81</v>
      </c>
      <c r="B107" s="7" t="s">
        <v>14</v>
      </c>
      <c r="C107" s="7" t="s">
        <v>153</v>
      </c>
      <c r="D107" s="16" t="s">
        <v>82</v>
      </c>
      <c r="E107" s="4"/>
      <c r="F107" s="39">
        <f>SUM(F108)</f>
        <v>1741</v>
      </c>
    </row>
    <row r="108" spans="1:6" ht="31.5">
      <c r="A108" s="30" t="s">
        <v>47</v>
      </c>
      <c r="B108" s="7" t="s">
        <v>14</v>
      </c>
      <c r="C108" s="7" t="s">
        <v>153</v>
      </c>
      <c r="D108" s="16" t="s">
        <v>82</v>
      </c>
      <c r="E108" s="4">
        <v>500</v>
      </c>
      <c r="F108" s="46">
        <v>1741</v>
      </c>
    </row>
    <row r="109" spans="1:6" ht="15.75">
      <c r="A109" s="30"/>
      <c r="B109" s="7"/>
      <c r="C109" s="7"/>
      <c r="D109" s="4"/>
      <c r="E109" s="4"/>
      <c r="F109" s="46"/>
    </row>
    <row r="110" spans="1:6" ht="15.75">
      <c r="A110" s="29" t="s">
        <v>84</v>
      </c>
      <c r="B110" s="4" t="s">
        <v>18</v>
      </c>
      <c r="C110" s="4"/>
      <c r="D110" s="5"/>
      <c r="E110" s="5"/>
      <c r="F110" s="39">
        <f>SUM(F111,F116,)</f>
        <v>29021</v>
      </c>
    </row>
    <row r="111" spans="1:6" ht="15.75">
      <c r="A111" s="30" t="s">
        <v>85</v>
      </c>
      <c r="B111" s="4" t="s">
        <v>18</v>
      </c>
      <c r="C111" s="4" t="s">
        <v>69</v>
      </c>
      <c r="D111" s="5"/>
      <c r="E111" s="17"/>
      <c r="F111" s="39">
        <f>SUM(F112)</f>
        <v>20954</v>
      </c>
    </row>
    <row r="112" spans="1:6" ht="15.75">
      <c r="A112" s="30" t="s">
        <v>85</v>
      </c>
      <c r="B112" s="4" t="s">
        <v>18</v>
      </c>
      <c r="C112" s="4" t="s">
        <v>69</v>
      </c>
      <c r="D112" s="5" t="s">
        <v>188</v>
      </c>
      <c r="E112" s="17"/>
      <c r="F112" s="39">
        <f>SUM(F113)</f>
        <v>20954</v>
      </c>
    </row>
    <row r="113" spans="1:6" ht="15.75">
      <c r="A113" s="30" t="s">
        <v>189</v>
      </c>
      <c r="B113" s="4" t="s">
        <v>18</v>
      </c>
      <c r="C113" s="4" t="s">
        <v>69</v>
      </c>
      <c r="D113" s="5" t="s">
        <v>190</v>
      </c>
      <c r="E113" s="17"/>
      <c r="F113" s="39">
        <f>SUM(F114)</f>
        <v>20954</v>
      </c>
    </row>
    <row r="114" spans="1:6" ht="31.5">
      <c r="A114" s="25" t="s">
        <v>203</v>
      </c>
      <c r="B114" s="4" t="s">
        <v>18</v>
      </c>
      <c r="C114" s="4" t="s">
        <v>69</v>
      </c>
      <c r="D114" s="5" t="s">
        <v>202</v>
      </c>
      <c r="E114" s="17"/>
      <c r="F114" s="39">
        <f>SUM(F115)</f>
        <v>20954</v>
      </c>
    </row>
    <row r="115" spans="1:6" ht="31.5">
      <c r="A115" s="25" t="s">
        <v>47</v>
      </c>
      <c r="B115" s="4" t="s">
        <v>18</v>
      </c>
      <c r="C115" s="4" t="s">
        <v>69</v>
      </c>
      <c r="D115" s="5" t="s">
        <v>202</v>
      </c>
      <c r="E115" s="17" t="s">
        <v>200</v>
      </c>
      <c r="F115" s="39">
        <v>20954</v>
      </c>
    </row>
    <row r="116" spans="1:6" ht="31.5">
      <c r="A116" s="30" t="s">
        <v>86</v>
      </c>
      <c r="B116" s="4" t="s">
        <v>18</v>
      </c>
      <c r="C116" s="4">
        <v>12</v>
      </c>
      <c r="D116" s="5"/>
      <c r="E116" s="19"/>
      <c r="F116" s="39">
        <f>SUM(F117,F122)</f>
        <v>8067</v>
      </c>
    </row>
    <row r="117" spans="1:6" ht="47.25">
      <c r="A117" s="31" t="s">
        <v>89</v>
      </c>
      <c r="B117" s="7" t="s">
        <v>18</v>
      </c>
      <c r="C117" s="7">
        <v>12</v>
      </c>
      <c r="D117" s="6" t="s">
        <v>90</v>
      </c>
      <c r="E117" s="7"/>
      <c r="F117" s="39">
        <f>SUM(F118,F120)</f>
        <v>3787</v>
      </c>
    </row>
    <row r="118" spans="1:6" ht="31.5">
      <c r="A118" s="31" t="s">
        <v>87</v>
      </c>
      <c r="B118" s="7" t="s">
        <v>18</v>
      </c>
      <c r="C118" s="7">
        <v>12</v>
      </c>
      <c r="D118" s="6" t="s">
        <v>88</v>
      </c>
      <c r="E118" s="19"/>
      <c r="F118" s="39">
        <f>SUM(F119)</f>
        <v>3500</v>
      </c>
    </row>
    <row r="119" spans="1:6" ht="31.5">
      <c r="A119" s="30" t="s">
        <v>47</v>
      </c>
      <c r="B119" s="7" t="s">
        <v>18</v>
      </c>
      <c r="C119" s="7">
        <v>12</v>
      </c>
      <c r="D119" s="6" t="s">
        <v>88</v>
      </c>
      <c r="E119" s="4">
        <v>500</v>
      </c>
      <c r="F119" s="44">
        <v>3500</v>
      </c>
    </row>
    <row r="120" spans="1:6" ht="93.75" customHeight="1">
      <c r="A120" s="26" t="s">
        <v>253</v>
      </c>
      <c r="B120" s="7" t="s">
        <v>18</v>
      </c>
      <c r="C120" s="7">
        <v>12</v>
      </c>
      <c r="D120" s="6" t="s">
        <v>218</v>
      </c>
      <c r="E120" s="10"/>
      <c r="F120" s="39">
        <f>SUM(F121)</f>
        <v>287</v>
      </c>
    </row>
    <row r="121" spans="1:6" ht="15.75">
      <c r="A121" s="30" t="s">
        <v>19</v>
      </c>
      <c r="B121" s="7" t="s">
        <v>18</v>
      </c>
      <c r="C121" s="7">
        <v>12</v>
      </c>
      <c r="D121" s="6" t="s">
        <v>218</v>
      </c>
      <c r="E121" s="17" t="s">
        <v>20</v>
      </c>
      <c r="F121" s="39">
        <v>287</v>
      </c>
    </row>
    <row r="122" spans="1:6" ht="31.5">
      <c r="A122" s="25" t="s">
        <v>79</v>
      </c>
      <c r="B122" s="7" t="s">
        <v>18</v>
      </c>
      <c r="C122" s="7">
        <v>12</v>
      </c>
      <c r="D122" s="6" t="s">
        <v>80</v>
      </c>
      <c r="E122" s="10"/>
      <c r="F122" s="39">
        <f>SUM(F124)</f>
        <v>4280</v>
      </c>
    </row>
    <row r="123" spans="1:6" ht="63">
      <c r="A123" s="25" t="s">
        <v>299</v>
      </c>
      <c r="B123" s="7" t="s">
        <v>18</v>
      </c>
      <c r="C123" s="7">
        <v>12</v>
      </c>
      <c r="D123" s="6" t="s">
        <v>254</v>
      </c>
      <c r="E123" s="10"/>
      <c r="F123" s="39">
        <f>SUM(F124)</f>
        <v>4280</v>
      </c>
    </row>
    <row r="124" spans="1:6" ht="31.5">
      <c r="A124" s="25" t="s">
        <v>47</v>
      </c>
      <c r="B124" s="7" t="s">
        <v>18</v>
      </c>
      <c r="C124" s="7">
        <v>12</v>
      </c>
      <c r="D124" s="6" t="s">
        <v>254</v>
      </c>
      <c r="E124" s="10">
        <v>500</v>
      </c>
      <c r="F124" s="39">
        <v>4280</v>
      </c>
    </row>
    <row r="125" spans="1:6" ht="24.75" customHeight="1">
      <c r="A125" s="29" t="s">
        <v>159</v>
      </c>
      <c r="B125" s="4" t="s">
        <v>93</v>
      </c>
      <c r="C125" s="4"/>
      <c r="D125" s="5"/>
      <c r="E125" s="5"/>
      <c r="F125" s="39">
        <f>SUM(F126,F136,F140)</f>
        <v>765425</v>
      </c>
    </row>
    <row r="126" spans="1:6" ht="15.75">
      <c r="A126" s="30" t="s">
        <v>160</v>
      </c>
      <c r="B126" s="15" t="s">
        <v>93</v>
      </c>
      <c r="C126" s="15" t="s">
        <v>8</v>
      </c>
      <c r="D126" s="42"/>
      <c r="E126" s="17"/>
      <c r="F126" s="39">
        <f>SUM(F133+F127)</f>
        <v>691704.3</v>
      </c>
    </row>
    <row r="127" spans="1:6" ht="47.25">
      <c r="A127" s="55" t="s">
        <v>323</v>
      </c>
      <c r="B127" s="17" t="s">
        <v>93</v>
      </c>
      <c r="C127" s="17" t="s">
        <v>8</v>
      </c>
      <c r="D127" s="42" t="s">
        <v>321</v>
      </c>
      <c r="E127" s="17"/>
      <c r="F127" s="39">
        <f>SUM(F128+F130)</f>
        <v>541072.3</v>
      </c>
    </row>
    <row r="128" spans="1:6" ht="110.25">
      <c r="A128" s="55" t="s">
        <v>332</v>
      </c>
      <c r="B128" s="17" t="s">
        <v>349</v>
      </c>
      <c r="C128" s="17" t="s">
        <v>8</v>
      </c>
      <c r="D128" s="42" t="s">
        <v>330</v>
      </c>
      <c r="E128" s="17"/>
      <c r="F128" s="39">
        <f>SUM(F129)</f>
        <v>462150.9</v>
      </c>
    </row>
    <row r="129" spans="1:6" ht="15.75">
      <c r="A129" s="31" t="s">
        <v>213</v>
      </c>
      <c r="B129" s="17" t="s">
        <v>93</v>
      </c>
      <c r="C129" s="17" t="s">
        <v>8</v>
      </c>
      <c r="D129" s="42" t="s">
        <v>331</v>
      </c>
      <c r="E129" s="17" t="s">
        <v>214</v>
      </c>
      <c r="F129" s="39">
        <v>462150.9</v>
      </c>
    </row>
    <row r="130" spans="1:6" ht="63">
      <c r="A130" s="55" t="s">
        <v>333</v>
      </c>
      <c r="B130" s="17" t="s">
        <v>93</v>
      </c>
      <c r="C130" s="17" t="s">
        <v>8</v>
      </c>
      <c r="D130" s="42" t="s">
        <v>324</v>
      </c>
      <c r="E130" s="17"/>
      <c r="F130" s="39">
        <f>SUM(F131)</f>
        <v>78921.4</v>
      </c>
    </row>
    <row r="131" spans="1:6" ht="63">
      <c r="A131" s="55" t="s">
        <v>325</v>
      </c>
      <c r="B131" s="17" t="s">
        <v>93</v>
      </c>
      <c r="C131" s="17" t="s">
        <v>8</v>
      </c>
      <c r="D131" s="42" t="s">
        <v>322</v>
      </c>
      <c r="E131" s="17"/>
      <c r="F131" s="39">
        <v>78921.4</v>
      </c>
    </row>
    <row r="132" spans="1:6" ht="15.75">
      <c r="A132" s="31" t="s">
        <v>213</v>
      </c>
      <c r="B132" s="17" t="s">
        <v>93</v>
      </c>
      <c r="C132" s="17" t="s">
        <v>8</v>
      </c>
      <c r="D132" s="42" t="s">
        <v>322</v>
      </c>
      <c r="E132" s="17" t="s">
        <v>214</v>
      </c>
      <c r="F132" s="39">
        <v>78921.4</v>
      </c>
    </row>
    <row r="133" spans="1:6" ht="15.75">
      <c r="A133" s="30" t="s">
        <v>172</v>
      </c>
      <c r="B133" s="17" t="s">
        <v>93</v>
      </c>
      <c r="C133" s="17" t="s">
        <v>8</v>
      </c>
      <c r="D133" s="5" t="s">
        <v>173</v>
      </c>
      <c r="E133" s="17"/>
      <c r="F133" s="39">
        <f>SUM(F134)</f>
        <v>150632</v>
      </c>
    </row>
    <row r="134" spans="1:6" ht="31.5">
      <c r="A134" s="30" t="s">
        <v>201</v>
      </c>
      <c r="B134" s="17" t="s">
        <v>93</v>
      </c>
      <c r="C134" s="17" t="s">
        <v>8</v>
      </c>
      <c r="D134" s="17" t="s">
        <v>199</v>
      </c>
      <c r="E134" s="17"/>
      <c r="F134" s="39">
        <f>SUM(F135)</f>
        <v>150632</v>
      </c>
    </row>
    <row r="135" spans="1:6" ht="31.5">
      <c r="A135" s="30" t="s">
        <v>47</v>
      </c>
      <c r="B135" s="17" t="s">
        <v>93</v>
      </c>
      <c r="C135" s="17" t="s">
        <v>8</v>
      </c>
      <c r="D135" s="17" t="s">
        <v>199</v>
      </c>
      <c r="E135" s="17" t="s">
        <v>200</v>
      </c>
      <c r="F135" s="39">
        <v>150632</v>
      </c>
    </row>
    <row r="136" spans="1:6" ht="15.75">
      <c r="A136" s="30" t="s">
        <v>319</v>
      </c>
      <c r="B136" s="17" t="s">
        <v>320</v>
      </c>
      <c r="C136" s="17" t="s">
        <v>10</v>
      </c>
      <c r="D136" s="17"/>
      <c r="E136" s="17"/>
      <c r="F136" s="39">
        <f>SUM(F137)</f>
        <v>835.6</v>
      </c>
    </row>
    <row r="137" spans="1:6" ht="31.5">
      <c r="A137" s="32" t="s">
        <v>79</v>
      </c>
      <c r="B137" s="41" t="s">
        <v>93</v>
      </c>
      <c r="C137" s="41" t="s">
        <v>10</v>
      </c>
      <c r="D137" s="42" t="s">
        <v>80</v>
      </c>
      <c r="E137" s="41" t="s">
        <v>318</v>
      </c>
      <c r="F137" s="39">
        <f>SUM(F138)</f>
        <v>835.6</v>
      </c>
    </row>
    <row r="138" spans="1:6" ht="94.5">
      <c r="A138" s="32" t="s">
        <v>311</v>
      </c>
      <c r="B138" s="41" t="s">
        <v>93</v>
      </c>
      <c r="C138" s="41" t="s">
        <v>10</v>
      </c>
      <c r="D138" s="42" t="s">
        <v>310</v>
      </c>
      <c r="E138" s="41" t="s">
        <v>318</v>
      </c>
      <c r="F138" s="39">
        <f>SUM(F139)</f>
        <v>835.6</v>
      </c>
    </row>
    <row r="139" spans="1:6" ht="15.75">
      <c r="A139" s="40" t="s">
        <v>154</v>
      </c>
      <c r="B139" s="41" t="s">
        <v>93</v>
      </c>
      <c r="C139" s="41" t="s">
        <v>10</v>
      </c>
      <c r="D139" s="42" t="s">
        <v>310</v>
      </c>
      <c r="E139" s="41" t="s">
        <v>155</v>
      </c>
      <c r="F139" s="39">
        <v>835.6</v>
      </c>
    </row>
    <row r="140" spans="1:6" ht="15.75">
      <c r="A140" s="30" t="s">
        <v>174</v>
      </c>
      <c r="B140" s="53" t="s">
        <v>93</v>
      </c>
      <c r="C140" s="17" t="s">
        <v>14</v>
      </c>
      <c r="D140" s="18"/>
      <c r="E140" s="17"/>
      <c r="F140" s="44">
        <f>SUM(F141)</f>
        <v>72885.1</v>
      </c>
    </row>
    <row r="141" spans="1:6" ht="15.75">
      <c r="A141" s="30" t="s">
        <v>174</v>
      </c>
      <c r="B141" s="53" t="s">
        <v>93</v>
      </c>
      <c r="C141" s="17" t="s">
        <v>14</v>
      </c>
      <c r="D141" s="18" t="s">
        <v>175</v>
      </c>
      <c r="E141" s="17"/>
      <c r="F141" s="44">
        <f>SUM(F142,F145,F147,F150)</f>
        <v>72885.1</v>
      </c>
    </row>
    <row r="142" spans="1:6" ht="15.75">
      <c r="A142" s="30" t="s">
        <v>176</v>
      </c>
      <c r="B142" s="53" t="s">
        <v>93</v>
      </c>
      <c r="C142" s="17" t="s">
        <v>14</v>
      </c>
      <c r="D142" s="18" t="s">
        <v>177</v>
      </c>
      <c r="E142" s="17"/>
      <c r="F142" s="44">
        <f>SUM(F143:F144)</f>
        <v>8047.2</v>
      </c>
    </row>
    <row r="143" spans="1:6" ht="31.5">
      <c r="A143" s="31" t="s">
        <v>344</v>
      </c>
      <c r="B143" s="53" t="s">
        <v>93</v>
      </c>
      <c r="C143" s="17" t="s">
        <v>14</v>
      </c>
      <c r="D143" s="18" t="s">
        <v>177</v>
      </c>
      <c r="E143" s="17" t="s">
        <v>343</v>
      </c>
      <c r="F143" s="44">
        <v>5624.9</v>
      </c>
    </row>
    <row r="144" spans="1:6" ht="31.5">
      <c r="A144" s="30" t="s">
        <v>47</v>
      </c>
      <c r="B144" s="53" t="s">
        <v>93</v>
      </c>
      <c r="C144" s="17" t="s">
        <v>14</v>
      </c>
      <c r="D144" s="18" t="s">
        <v>177</v>
      </c>
      <c r="E144" s="17" t="s">
        <v>200</v>
      </c>
      <c r="F144" s="44">
        <v>2422.3</v>
      </c>
    </row>
    <row r="145" spans="1:6" ht="78.75">
      <c r="A145" s="30" t="s">
        <v>216</v>
      </c>
      <c r="B145" s="36" t="s">
        <v>93</v>
      </c>
      <c r="C145" s="17" t="s">
        <v>14</v>
      </c>
      <c r="D145" s="18" t="s">
        <v>215</v>
      </c>
      <c r="E145" s="17"/>
      <c r="F145" s="44">
        <f>SUM(F146)</f>
        <v>12</v>
      </c>
    </row>
    <row r="146" spans="1:6" ht="31.5">
      <c r="A146" s="30" t="s">
        <v>47</v>
      </c>
      <c r="B146" s="53" t="s">
        <v>93</v>
      </c>
      <c r="C146" s="17" t="s">
        <v>14</v>
      </c>
      <c r="D146" s="18" t="s">
        <v>215</v>
      </c>
      <c r="E146" s="17" t="s">
        <v>200</v>
      </c>
      <c r="F146" s="44">
        <v>12</v>
      </c>
    </row>
    <row r="147" spans="1:6" ht="15.75">
      <c r="A147" s="30" t="s">
        <v>178</v>
      </c>
      <c r="B147" s="53" t="s">
        <v>93</v>
      </c>
      <c r="C147" s="17" t="s">
        <v>14</v>
      </c>
      <c r="D147" s="18" t="s">
        <v>179</v>
      </c>
      <c r="E147" s="17"/>
      <c r="F147" s="44">
        <f>SUM(F149,F148)</f>
        <v>29043.3</v>
      </c>
    </row>
    <row r="148" spans="1:6" ht="31.5">
      <c r="A148" s="31" t="s">
        <v>344</v>
      </c>
      <c r="B148" s="53" t="s">
        <v>93</v>
      </c>
      <c r="C148" s="17" t="s">
        <v>14</v>
      </c>
      <c r="D148" s="18" t="s">
        <v>179</v>
      </c>
      <c r="E148" s="17" t="s">
        <v>343</v>
      </c>
      <c r="F148" s="44">
        <v>27922.7</v>
      </c>
    </row>
    <row r="149" spans="1:6" ht="31.5">
      <c r="A149" s="30" t="s">
        <v>47</v>
      </c>
      <c r="B149" s="53" t="s">
        <v>93</v>
      </c>
      <c r="C149" s="17" t="s">
        <v>14</v>
      </c>
      <c r="D149" s="18" t="s">
        <v>179</v>
      </c>
      <c r="E149" s="17" t="s">
        <v>200</v>
      </c>
      <c r="F149" s="44">
        <v>1120.6</v>
      </c>
    </row>
    <row r="150" spans="1:6" ht="47.25">
      <c r="A150" s="30" t="s">
        <v>180</v>
      </c>
      <c r="B150" s="53" t="s">
        <v>93</v>
      </c>
      <c r="C150" s="17" t="s">
        <v>14</v>
      </c>
      <c r="D150" s="18" t="s">
        <v>181</v>
      </c>
      <c r="E150" s="17"/>
      <c r="F150" s="44">
        <f>SUM(F152,F151)</f>
        <v>35782.600000000006</v>
      </c>
    </row>
    <row r="151" spans="1:6" ht="31.5">
      <c r="A151" s="31" t="s">
        <v>344</v>
      </c>
      <c r="B151" s="53" t="s">
        <v>93</v>
      </c>
      <c r="C151" s="17" t="s">
        <v>14</v>
      </c>
      <c r="D151" s="18" t="s">
        <v>181</v>
      </c>
      <c r="E151" s="17" t="s">
        <v>343</v>
      </c>
      <c r="F151" s="44">
        <v>33139.3</v>
      </c>
    </row>
    <row r="152" spans="1:6" ht="30" customHeight="1">
      <c r="A152" s="30" t="s">
        <v>47</v>
      </c>
      <c r="B152" s="53" t="s">
        <v>93</v>
      </c>
      <c r="C152" s="17" t="s">
        <v>14</v>
      </c>
      <c r="D152" s="18" t="s">
        <v>181</v>
      </c>
      <c r="E152" s="17" t="s">
        <v>200</v>
      </c>
      <c r="F152" s="44">
        <v>2643.3</v>
      </c>
    </row>
    <row r="153" spans="1:6" ht="30" customHeight="1">
      <c r="A153" s="30"/>
      <c r="B153" s="36"/>
      <c r="C153" s="17"/>
      <c r="D153" s="18"/>
      <c r="E153" s="17"/>
      <c r="F153" s="44"/>
    </row>
    <row r="154" spans="1:6" ht="18.75" customHeight="1">
      <c r="A154" s="29" t="s">
        <v>91</v>
      </c>
      <c r="B154" s="23" t="s">
        <v>92</v>
      </c>
      <c r="C154" s="42"/>
      <c r="D154" s="5"/>
      <c r="E154" s="5"/>
      <c r="F154" s="39">
        <f>SUM(F155)</f>
        <v>826</v>
      </c>
    </row>
    <row r="155" spans="1:6" ht="47.25">
      <c r="A155" s="30" t="s">
        <v>212</v>
      </c>
      <c r="B155" s="23" t="s">
        <v>92</v>
      </c>
      <c r="C155" s="23" t="s">
        <v>14</v>
      </c>
      <c r="D155" s="6"/>
      <c r="E155" s="19"/>
      <c r="F155" s="39">
        <f>SUM(F156,F159,)</f>
        <v>826</v>
      </c>
    </row>
    <row r="156" spans="1:6" ht="31.5">
      <c r="A156" s="30" t="s">
        <v>94</v>
      </c>
      <c r="B156" s="4" t="s">
        <v>92</v>
      </c>
      <c r="C156" s="7" t="s">
        <v>14</v>
      </c>
      <c r="D156" s="6" t="s">
        <v>95</v>
      </c>
      <c r="E156" s="19"/>
      <c r="F156" s="39">
        <f>SUM(F157)</f>
        <v>826</v>
      </c>
    </row>
    <row r="157" spans="1:6" ht="15.75">
      <c r="A157" s="30" t="s">
        <v>96</v>
      </c>
      <c r="B157" s="4" t="s">
        <v>92</v>
      </c>
      <c r="C157" s="7" t="s">
        <v>14</v>
      </c>
      <c r="D157" s="6" t="s">
        <v>97</v>
      </c>
      <c r="E157" s="19"/>
      <c r="F157" s="39">
        <f>SUM(F158)</f>
        <v>826</v>
      </c>
    </row>
    <row r="158" spans="1:6" ht="31.5">
      <c r="A158" s="30" t="s">
        <v>47</v>
      </c>
      <c r="B158" s="4" t="s">
        <v>92</v>
      </c>
      <c r="C158" s="7" t="s">
        <v>14</v>
      </c>
      <c r="D158" s="6" t="s">
        <v>97</v>
      </c>
      <c r="E158" s="4">
        <v>500</v>
      </c>
      <c r="F158" s="39">
        <v>826</v>
      </c>
    </row>
    <row r="159" spans="1:6" ht="15.75">
      <c r="A159" s="30"/>
      <c r="B159" s="4"/>
      <c r="C159" s="7"/>
      <c r="D159" s="6"/>
      <c r="E159" s="19"/>
      <c r="F159" s="44"/>
    </row>
    <row r="160" spans="1:6" ht="15.75">
      <c r="A160" s="29" t="s">
        <v>98</v>
      </c>
      <c r="B160" s="4" t="s">
        <v>99</v>
      </c>
      <c r="C160" s="5"/>
      <c r="D160" s="5"/>
      <c r="E160" s="5"/>
      <c r="F160" s="39">
        <f>SUM(F161,F171,F201,F205,F212)</f>
        <v>620020.9999999999</v>
      </c>
    </row>
    <row r="161" spans="1:6" ht="15.75">
      <c r="A161" s="31" t="s">
        <v>100</v>
      </c>
      <c r="B161" s="4" t="s">
        <v>99</v>
      </c>
      <c r="C161" s="23" t="s">
        <v>8</v>
      </c>
      <c r="D161" s="6"/>
      <c r="E161" s="19"/>
      <c r="F161" s="39">
        <f>SUM(F162,F165,F168)</f>
        <v>264224.1</v>
      </c>
    </row>
    <row r="162" spans="1:7" ht="47.25">
      <c r="A162" s="25" t="s">
        <v>339</v>
      </c>
      <c r="B162" s="4" t="s">
        <v>99</v>
      </c>
      <c r="C162" s="23" t="s">
        <v>8</v>
      </c>
      <c r="D162" s="18" t="s">
        <v>340</v>
      </c>
      <c r="E162" s="17" t="s">
        <v>318</v>
      </c>
      <c r="F162" s="39">
        <f>SUM(F163)</f>
        <v>45840</v>
      </c>
      <c r="G162" s="39"/>
    </row>
    <row r="163" spans="1:7" ht="63">
      <c r="A163" s="25" t="s">
        <v>341</v>
      </c>
      <c r="B163" s="4" t="s">
        <v>99</v>
      </c>
      <c r="C163" s="23" t="s">
        <v>8</v>
      </c>
      <c r="D163" s="18" t="s">
        <v>342</v>
      </c>
      <c r="E163" s="17" t="s">
        <v>318</v>
      </c>
      <c r="F163" s="39">
        <f>SUM(F164)</f>
        <v>45840</v>
      </c>
      <c r="G163" s="39"/>
    </row>
    <row r="164" spans="1:7" ht="15.75">
      <c r="A164" s="25" t="s">
        <v>154</v>
      </c>
      <c r="B164" s="4" t="s">
        <v>99</v>
      </c>
      <c r="C164" s="23" t="s">
        <v>8</v>
      </c>
      <c r="D164" s="18" t="s">
        <v>342</v>
      </c>
      <c r="E164" s="17" t="s">
        <v>155</v>
      </c>
      <c r="F164" s="39">
        <v>45840</v>
      </c>
      <c r="G164" s="39"/>
    </row>
    <row r="165" spans="1:6" ht="15.75">
      <c r="A165" s="32" t="s">
        <v>101</v>
      </c>
      <c r="B165" s="9" t="s">
        <v>99</v>
      </c>
      <c r="C165" s="10" t="s">
        <v>8</v>
      </c>
      <c r="D165" s="9" t="s">
        <v>102</v>
      </c>
      <c r="E165" s="4"/>
      <c r="F165" s="39">
        <f>SUM(F166)</f>
        <v>202666.1</v>
      </c>
    </row>
    <row r="166" spans="1:6" ht="31.5">
      <c r="A166" s="32" t="s">
        <v>83</v>
      </c>
      <c r="B166" s="9" t="s">
        <v>99</v>
      </c>
      <c r="C166" s="10" t="s">
        <v>8</v>
      </c>
      <c r="D166" s="9" t="s">
        <v>103</v>
      </c>
      <c r="E166" s="4"/>
      <c r="F166" s="39">
        <f>SUM(F167)</f>
        <v>202666.1</v>
      </c>
    </row>
    <row r="167" spans="1:6" ht="31.5">
      <c r="A167" s="32" t="s">
        <v>104</v>
      </c>
      <c r="B167" s="10" t="s">
        <v>99</v>
      </c>
      <c r="C167" s="10" t="s">
        <v>8</v>
      </c>
      <c r="D167" s="9" t="s">
        <v>103</v>
      </c>
      <c r="E167" s="10" t="s">
        <v>105</v>
      </c>
      <c r="F167" s="44">
        <v>202666.1</v>
      </c>
    </row>
    <row r="168" spans="1:6" ht="31.5">
      <c r="A168" s="32" t="s">
        <v>79</v>
      </c>
      <c r="B168" s="10" t="s">
        <v>99</v>
      </c>
      <c r="C168" s="10" t="s">
        <v>8</v>
      </c>
      <c r="D168" s="9" t="s">
        <v>80</v>
      </c>
      <c r="E168" s="10"/>
      <c r="F168" s="39">
        <f>SUM(F169)</f>
        <v>15718</v>
      </c>
    </row>
    <row r="169" spans="1:6" ht="94.5">
      <c r="A169" s="32" t="s">
        <v>311</v>
      </c>
      <c r="B169" s="10" t="s">
        <v>99</v>
      </c>
      <c r="C169" s="10" t="s">
        <v>8</v>
      </c>
      <c r="D169" s="9" t="s">
        <v>310</v>
      </c>
      <c r="E169" s="10"/>
      <c r="F169" s="39">
        <f>SUM(F170)</f>
        <v>15718</v>
      </c>
    </row>
    <row r="170" spans="1:6" ht="15.75">
      <c r="A170" s="32" t="s">
        <v>154</v>
      </c>
      <c r="B170" s="10" t="s">
        <v>99</v>
      </c>
      <c r="C170" s="10" t="s">
        <v>8</v>
      </c>
      <c r="D170" s="9" t="s">
        <v>310</v>
      </c>
      <c r="E170" s="10" t="s">
        <v>155</v>
      </c>
      <c r="F170" s="44">
        <v>15718</v>
      </c>
    </row>
    <row r="171" spans="1:6" ht="15.75">
      <c r="A171" s="30" t="s">
        <v>106</v>
      </c>
      <c r="B171" s="42" t="s">
        <v>99</v>
      </c>
      <c r="C171" s="15" t="s">
        <v>10</v>
      </c>
      <c r="D171" s="42"/>
      <c r="E171" s="42"/>
      <c r="F171" s="39">
        <f>SUM(F172,F183,F193,F197)</f>
        <v>310489.79999999993</v>
      </c>
    </row>
    <row r="172" spans="1:6" ht="47.25">
      <c r="A172" s="30" t="s">
        <v>107</v>
      </c>
      <c r="B172" s="5" t="s">
        <v>99</v>
      </c>
      <c r="C172" s="4" t="s">
        <v>10</v>
      </c>
      <c r="D172" s="5" t="s">
        <v>108</v>
      </c>
      <c r="E172" s="5"/>
      <c r="F172" s="39">
        <f>SUM(F173)</f>
        <v>226895.09999999998</v>
      </c>
    </row>
    <row r="173" spans="1:6" ht="31.5">
      <c r="A173" s="30" t="s">
        <v>83</v>
      </c>
      <c r="B173" s="4" t="s">
        <v>99</v>
      </c>
      <c r="C173" s="4" t="s">
        <v>10</v>
      </c>
      <c r="D173" s="5" t="s">
        <v>109</v>
      </c>
      <c r="E173" s="19"/>
      <c r="F173" s="39">
        <f>SUM(F174,F177,F180)</f>
        <v>226895.09999999998</v>
      </c>
    </row>
    <row r="174" spans="1:6" ht="15.75">
      <c r="A174" s="30" t="s">
        <v>227</v>
      </c>
      <c r="B174" s="4" t="s">
        <v>99</v>
      </c>
      <c r="C174" s="4" t="s">
        <v>10</v>
      </c>
      <c r="D174" s="5" t="s">
        <v>228</v>
      </c>
      <c r="E174" s="19"/>
      <c r="F174" s="39">
        <f>SUM(F175)</f>
        <v>205062.4</v>
      </c>
    </row>
    <row r="175" spans="1:6" ht="31.5">
      <c r="A175" s="32" t="s">
        <v>104</v>
      </c>
      <c r="B175" s="4" t="s">
        <v>99</v>
      </c>
      <c r="C175" s="4" t="s">
        <v>10</v>
      </c>
      <c r="D175" s="5" t="s">
        <v>228</v>
      </c>
      <c r="E175" s="10" t="s">
        <v>105</v>
      </c>
      <c r="F175" s="39">
        <v>205062.4</v>
      </c>
    </row>
    <row r="176" spans="1:6" ht="15.75">
      <c r="A176" s="30" t="s">
        <v>167</v>
      </c>
      <c r="B176" s="4" t="s">
        <v>99</v>
      </c>
      <c r="C176" s="4" t="s">
        <v>10</v>
      </c>
      <c r="D176" s="5" t="s">
        <v>228</v>
      </c>
      <c r="E176" s="10" t="s">
        <v>105</v>
      </c>
      <c r="F176" s="39">
        <v>150876.5</v>
      </c>
    </row>
    <row r="177" spans="1:6" ht="31.5">
      <c r="A177" s="30" t="s">
        <v>229</v>
      </c>
      <c r="B177" s="4" t="s">
        <v>99</v>
      </c>
      <c r="C177" s="4" t="s">
        <v>10</v>
      </c>
      <c r="D177" s="5" t="s">
        <v>230</v>
      </c>
      <c r="E177" s="19"/>
      <c r="F177" s="39">
        <f>SUM(F178)</f>
        <v>8436.9</v>
      </c>
    </row>
    <row r="178" spans="1:6" ht="31.5">
      <c r="A178" s="32" t="s">
        <v>104</v>
      </c>
      <c r="B178" s="4" t="s">
        <v>99</v>
      </c>
      <c r="C178" s="4" t="s">
        <v>10</v>
      </c>
      <c r="D178" s="5" t="s">
        <v>230</v>
      </c>
      <c r="E178" s="10" t="s">
        <v>105</v>
      </c>
      <c r="F178" s="39">
        <v>8436.9</v>
      </c>
    </row>
    <row r="179" spans="1:6" ht="15.75">
      <c r="A179" s="30" t="s">
        <v>167</v>
      </c>
      <c r="B179" s="4" t="s">
        <v>99</v>
      </c>
      <c r="C179" s="4" t="s">
        <v>10</v>
      </c>
      <c r="D179" s="5" t="s">
        <v>230</v>
      </c>
      <c r="E179" s="10" t="s">
        <v>105</v>
      </c>
      <c r="F179" s="39">
        <v>7097.3</v>
      </c>
    </row>
    <row r="180" spans="1:6" ht="15.75">
      <c r="A180" s="30" t="s">
        <v>231</v>
      </c>
      <c r="B180" s="4" t="s">
        <v>99</v>
      </c>
      <c r="C180" s="4" t="s">
        <v>10</v>
      </c>
      <c r="D180" s="5" t="s">
        <v>232</v>
      </c>
      <c r="E180" s="19"/>
      <c r="F180" s="39">
        <f>SUM(F181)</f>
        <v>13395.8</v>
      </c>
    </row>
    <row r="181" spans="1:6" ht="31.5">
      <c r="A181" s="32" t="s">
        <v>104</v>
      </c>
      <c r="B181" s="4" t="s">
        <v>99</v>
      </c>
      <c r="C181" s="4" t="s">
        <v>10</v>
      </c>
      <c r="D181" s="5" t="s">
        <v>232</v>
      </c>
      <c r="E181" s="10" t="s">
        <v>105</v>
      </c>
      <c r="F181" s="39">
        <v>13395.8</v>
      </c>
    </row>
    <row r="182" spans="1:6" ht="15.75">
      <c r="A182" s="30" t="s">
        <v>167</v>
      </c>
      <c r="B182" s="4" t="s">
        <v>99</v>
      </c>
      <c r="C182" s="4" t="s">
        <v>10</v>
      </c>
      <c r="D182" s="5" t="s">
        <v>232</v>
      </c>
      <c r="E182" s="10" t="s">
        <v>105</v>
      </c>
      <c r="F182" s="39">
        <v>11039.2</v>
      </c>
    </row>
    <row r="183" spans="1:6" ht="31.5">
      <c r="A183" s="30" t="s">
        <v>110</v>
      </c>
      <c r="B183" s="5" t="s">
        <v>99</v>
      </c>
      <c r="C183" s="4" t="s">
        <v>10</v>
      </c>
      <c r="D183" s="5" t="s">
        <v>111</v>
      </c>
      <c r="E183" s="4"/>
      <c r="F183" s="39">
        <f>SUM(F184)</f>
        <v>79524.1</v>
      </c>
    </row>
    <row r="184" spans="1:6" ht="31.5">
      <c r="A184" s="30" t="s">
        <v>83</v>
      </c>
      <c r="B184" s="5" t="s">
        <v>99</v>
      </c>
      <c r="C184" s="4" t="s">
        <v>10</v>
      </c>
      <c r="D184" s="5" t="s">
        <v>112</v>
      </c>
      <c r="E184" s="4"/>
      <c r="F184" s="39">
        <f>SUM(F185,F187,F189,F191)</f>
        <v>79524.1</v>
      </c>
    </row>
    <row r="185" spans="1:6" ht="31.5">
      <c r="A185" s="30" t="s">
        <v>233</v>
      </c>
      <c r="B185" s="5" t="s">
        <v>99</v>
      </c>
      <c r="C185" s="4" t="s">
        <v>10</v>
      </c>
      <c r="D185" s="5" t="s">
        <v>234</v>
      </c>
      <c r="E185" s="4"/>
      <c r="F185" s="39">
        <f>SUM(F186)</f>
        <v>27678.4</v>
      </c>
    </row>
    <row r="186" spans="1:6" ht="31.5">
      <c r="A186" s="32" t="s">
        <v>104</v>
      </c>
      <c r="B186" s="5" t="s">
        <v>99</v>
      </c>
      <c r="C186" s="4" t="s">
        <v>10</v>
      </c>
      <c r="D186" s="5" t="s">
        <v>234</v>
      </c>
      <c r="E186" s="10" t="s">
        <v>105</v>
      </c>
      <c r="F186" s="39">
        <v>27678.4</v>
      </c>
    </row>
    <row r="187" spans="1:6" ht="15.75">
      <c r="A187" s="30" t="s">
        <v>235</v>
      </c>
      <c r="B187" s="5" t="s">
        <v>99</v>
      </c>
      <c r="C187" s="4" t="s">
        <v>10</v>
      </c>
      <c r="D187" s="5" t="s">
        <v>238</v>
      </c>
      <c r="E187" s="4"/>
      <c r="F187" s="39">
        <f>SUM(F188)</f>
        <v>7240.4</v>
      </c>
    </row>
    <row r="188" spans="1:6" ht="31.5">
      <c r="A188" s="32" t="s">
        <v>104</v>
      </c>
      <c r="B188" s="5" t="s">
        <v>99</v>
      </c>
      <c r="C188" s="4" t="s">
        <v>10</v>
      </c>
      <c r="D188" s="5" t="s">
        <v>238</v>
      </c>
      <c r="E188" s="10" t="s">
        <v>105</v>
      </c>
      <c r="F188" s="39">
        <v>7240.4</v>
      </c>
    </row>
    <row r="189" spans="1:6" ht="31.5">
      <c r="A189" s="30" t="s">
        <v>237</v>
      </c>
      <c r="B189" s="5" t="s">
        <v>99</v>
      </c>
      <c r="C189" s="4" t="s">
        <v>10</v>
      </c>
      <c r="D189" s="5" t="s">
        <v>239</v>
      </c>
      <c r="E189" s="4"/>
      <c r="F189" s="39">
        <f>SUM(F190)</f>
        <v>6255</v>
      </c>
    </row>
    <row r="190" spans="1:6" ht="31.5">
      <c r="A190" s="32" t="s">
        <v>104</v>
      </c>
      <c r="B190" s="5" t="s">
        <v>99</v>
      </c>
      <c r="C190" s="4" t="s">
        <v>10</v>
      </c>
      <c r="D190" s="5" t="s">
        <v>239</v>
      </c>
      <c r="E190" s="10" t="s">
        <v>105</v>
      </c>
      <c r="F190" s="39">
        <v>6255</v>
      </c>
    </row>
    <row r="191" spans="1:6" ht="47.25">
      <c r="A191" s="30" t="s">
        <v>236</v>
      </c>
      <c r="B191" s="5" t="s">
        <v>99</v>
      </c>
      <c r="C191" s="4" t="s">
        <v>10</v>
      </c>
      <c r="D191" s="5" t="s">
        <v>240</v>
      </c>
      <c r="E191" s="4"/>
      <c r="F191" s="39">
        <f>SUM(F192)</f>
        <v>38350.3</v>
      </c>
    </row>
    <row r="192" spans="1:6" ht="31.5">
      <c r="A192" s="32" t="s">
        <v>104</v>
      </c>
      <c r="B192" s="5" t="s">
        <v>99</v>
      </c>
      <c r="C192" s="4" t="s">
        <v>10</v>
      </c>
      <c r="D192" s="5" t="s">
        <v>240</v>
      </c>
      <c r="E192" s="10" t="s">
        <v>105</v>
      </c>
      <c r="F192" s="39">
        <v>38350.3</v>
      </c>
    </row>
    <row r="193" spans="1:6" ht="15.75">
      <c r="A193" s="30" t="s">
        <v>191</v>
      </c>
      <c r="B193" s="5" t="s">
        <v>99</v>
      </c>
      <c r="C193" s="4" t="s">
        <v>10</v>
      </c>
      <c r="D193" s="5" t="s">
        <v>192</v>
      </c>
      <c r="E193" s="4"/>
      <c r="F193" s="39">
        <f>SUM(F194)</f>
        <v>184.6</v>
      </c>
    </row>
    <row r="194" spans="1:6" ht="31.5">
      <c r="A194" s="30" t="s">
        <v>83</v>
      </c>
      <c r="B194" s="5" t="s">
        <v>99</v>
      </c>
      <c r="C194" s="4" t="s">
        <v>10</v>
      </c>
      <c r="D194" s="5" t="s">
        <v>193</v>
      </c>
      <c r="E194" s="4"/>
      <c r="F194" s="39">
        <f>SUM(F195)</f>
        <v>184.6</v>
      </c>
    </row>
    <row r="195" spans="1:6" ht="47.25">
      <c r="A195" s="30" t="s">
        <v>194</v>
      </c>
      <c r="B195" s="4" t="s">
        <v>99</v>
      </c>
      <c r="C195" s="4" t="s">
        <v>10</v>
      </c>
      <c r="D195" s="5" t="s">
        <v>193</v>
      </c>
      <c r="E195" s="4"/>
      <c r="F195" s="39">
        <f>SUM(F196)</f>
        <v>184.6</v>
      </c>
    </row>
    <row r="196" spans="1:6" ht="31.5">
      <c r="A196" s="30" t="s">
        <v>104</v>
      </c>
      <c r="B196" s="4" t="s">
        <v>99</v>
      </c>
      <c r="C196" s="4" t="s">
        <v>10</v>
      </c>
      <c r="D196" s="5" t="s">
        <v>193</v>
      </c>
      <c r="E196" s="4" t="s">
        <v>105</v>
      </c>
      <c r="F196" s="39">
        <v>184.6</v>
      </c>
    </row>
    <row r="197" spans="1:6" ht="31.5">
      <c r="A197" s="30" t="s">
        <v>114</v>
      </c>
      <c r="B197" s="7" t="s">
        <v>99</v>
      </c>
      <c r="C197" s="7" t="s">
        <v>10</v>
      </c>
      <c r="D197" s="6" t="s">
        <v>115</v>
      </c>
      <c r="E197" s="7"/>
      <c r="F197" s="39">
        <f>SUM(F198)</f>
        <v>3886</v>
      </c>
    </row>
    <row r="198" spans="1:6" ht="47.25">
      <c r="A198" s="30" t="s">
        <v>312</v>
      </c>
      <c r="B198" s="7" t="s">
        <v>99</v>
      </c>
      <c r="C198" s="7" t="s">
        <v>10</v>
      </c>
      <c r="D198" s="6" t="s">
        <v>313</v>
      </c>
      <c r="E198" s="7"/>
      <c r="F198" s="39">
        <f>SUM(F199)</f>
        <v>3886</v>
      </c>
    </row>
    <row r="199" spans="1:6" ht="31.5">
      <c r="A199" s="30" t="s">
        <v>104</v>
      </c>
      <c r="B199" s="7" t="s">
        <v>99</v>
      </c>
      <c r="C199" s="7" t="s">
        <v>10</v>
      </c>
      <c r="D199" s="6" t="s">
        <v>313</v>
      </c>
      <c r="E199" s="4" t="s">
        <v>105</v>
      </c>
      <c r="F199" s="39">
        <v>3886</v>
      </c>
    </row>
    <row r="200" spans="1:6" ht="15.75">
      <c r="A200" s="30" t="s">
        <v>168</v>
      </c>
      <c r="B200" s="7" t="s">
        <v>99</v>
      </c>
      <c r="C200" s="7" t="s">
        <v>10</v>
      </c>
      <c r="D200" s="6" t="s">
        <v>313</v>
      </c>
      <c r="E200" s="4" t="s">
        <v>105</v>
      </c>
      <c r="F200" s="39">
        <v>3886</v>
      </c>
    </row>
    <row r="201" spans="1:6" ht="47.25">
      <c r="A201" s="30" t="s">
        <v>113</v>
      </c>
      <c r="B201" s="15" t="s">
        <v>99</v>
      </c>
      <c r="C201" s="15" t="s">
        <v>93</v>
      </c>
      <c r="D201" s="42"/>
      <c r="E201" s="5"/>
      <c r="F201" s="39">
        <f>SUM(F202)</f>
        <v>40</v>
      </c>
    </row>
    <row r="202" spans="1:6" ht="31.5">
      <c r="A202" s="30" t="s">
        <v>116</v>
      </c>
      <c r="B202" s="4" t="s">
        <v>99</v>
      </c>
      <c r="C202" s="4" t="s">
        <v>93</v>
      </c>
      <c r="D202" s="5" t="s">
        <v>117</v>
      </c>
      <c r="E202" s="19"/>
      <c r="F202" s="39">
        <f>SUM(F203)</f>
        <v>40</v>
      </c>
    </row>
    <row r="203" spans="1:6" ht="31.5">
      <c r="A203" s="30" t="s">
        <v>83</v>
      </c>
      <c r="B203" s="4" t="s">
        <v>99</v>
      </c>
      <c r="C203" s="4" t="s">
        <v>93</v>
      </c>
      <c r="D203" s="5" t="s">
        <v>204</v>
      </c>
      <c r="E203" s="4"/>
      <c r="F203" s="39">
        <f>SUM(F204)</f>
        <v>40</v>
      </c>
    </row>
    <row r="204" spans="1:6" ht="31.5">
      <c r="A204" s="30" t="s">
        <v>104</v>
      </c>
      <c r="B204" s="4" t="s">
        <v>99</v>
      </c>
      <c r="C204" s="4" t="s">
        <v>93</v>
      </c>
      <c r="D204" s="5" t="s">
        <v>204</v>
      </c>
      <c r="E204" s="4" t="s">
        <v>105</v>
      </c>
      <c r="F204" s="44">
        <v>40</v>
      </c>
    </row>
    <row r="205" spans="1:6" ht="31.5">
      <c r="A205" s="30" t="s">
        <v>118</v>
      </c>
      <c r="B205" s="12" t="s">
        <v>99</v>
      </c>
      <c r="C205" s="12" t="s">
        <v>99</v>
      </c>
      <c r="D205" s="9"/>
      <c r="E205" s="19"/>
      <c r="F205" s="39">
        <f>SUM(F206,F209)</f>
        <v>16049</v>
      </c>
    </row>
    <row r="206" spans="1:6" ht="31.5">
      <c r="A206" s="30" t="s">
        <v>119</v>
      </c>
      <c r="B206" s="10" t="s">
        <v>99</v>
      </c>
      <c r="C206" s="10" t="s">
        <v>99</v>
      </c>
      <c r="D206" s="9" t="s">
        <v>120</v>
      </c>
      <c r="E206" s="9"/>
      <c r="F206" s="39">
        <f>SUM(F207)</f>
        <v>13049</v>
      </c>
    </row>
    <row r="207" spans="1:6" ht="15.75">
      <c r="A207" s="30" t="s">
        <v>206</v>
      </c>
      <c r="B207" s="10" t="s">
        <v>99</v>
      </c>
      <c r="C207" s="10" t="s">
        <v>99</v>
      </c>
      <c r="D207" s="9" t="s">
        <v>205</v>
      </c>
      <c r="E207" s="9"/>
      <c r="F207" s="39">
        <f>SUM(F208)</f>
        <v>13049</v>
      </c>
    </row>
    <row r="208" spans="1:6" ht="31.5">
      <c r="A208" s="30" t="s">
        <v>47</v>
      </c>
      <c r="B208" s="10" t="s">
        <v>99</v>
      </c>
      <c r="C208" s="10" t="s">
        <v>99</v>
      </c>
      <c r="D208" s="9" t="s">
        <v>205</v>
      </c>
      <c r="E208" s="10">
        <v>500</v>
      </c>
      <c r="F208" s="39">
        <v>13049</v>
      </c>
    </row>
    <row r="209" spans="1:6" ht="31.5">
      <c r="A209" s="30" t="s">
        <v>79</v>
      </c>
      <c r="B209" s="10" t="s">
        <v>99</v>
      </c>
      <c r="C209" s="10" t="s">
        <v>99</v>
      </c>
      <c r="D209" s="9" t="s">
        <v>80</v>
      </c>
      <c r="E209" s="10"/>
      <c r="F209" s="39">
        <f>SUM(F210)</f>
        <v>3000</v>
      </c>
    </row>
    <row r="210" spans="1:6" ht="47.25">
      <c r="A210" s="30" t="s">
        <v>302</v>
      </c>
      <c r="B210" s="10" t="s">
        <v>99</v>
      </c>
      <c r="C210" s="10" t="s">
        <v>99</v>
      </c>
      <c r="D210" s="9" t="s">
        <v>255</v>
      </c>
      <c r="E210" s="10"/>
      <c r="F210" s="39">
        <f>SUM(F211)</f>
        <v>3000</v>
      </c>
    </row>
    <row r="211" spans="1:6" ht="31.5">
      <c r="A211" s="30" t="s">
        <v>47</v>
      </c>
      <c r="B211" s="10" t="s">
        <v>99</v>
      </c>
      <c r="C211" s="10" t="s">
        <v>99</v>
      </c>
      <c r="D211" s="9" t="s">
        <v>255</v>
      </c>
      <c r="E211" s="10">
        <v>500</v>
      </c>
      <c r="F211" s="39">
        <v>3000</v>
      </c>
    </row>
    <row r="212" spans="1:6" ht="31.5">
      <c r="A212" s="30" t="s">
        <v>121</v>
      </c>
      <c r="B212" s="12" t="s">
        <v>99</v>
      </c>
      <c r="C212" s="12" t="s">
        <v>69</v>
      </c>
      <c r="D212" s="9"/>
      <c r="E212" s="9"/>
      <c r="F212" s="39">
        <f>SUM(F213,F216,F220,F228)</f>
        <v>29218.1</v>
      </c>
    </row>
    <row r="213" spans="1:6" ht="78.75">
      <c r="A213" s="30" t="s">
        <v>11</v>
      </c>
      <c r="B213" s="10" t="s">
        <v>99</v>
      </c>
      <c r="C213" s="10" t="s">
        <v>69</v>
      </c>
      <c r="D213" s="7" t="s">
        <v>12</v>
      </c>
      <c r="E213" s="9"/>
      <c r="F213" s="39">
        <f>SUM(F215)</f>
        <v>8505.7</v>
      </c>
    </row>
    <row r="214" spans="1:6" ht="15.75">
      <c r="A214" s="30" t="s">
        <v>15</v>
      </c>
      <c r="B214" s="10" t="s">
        <v>99</v>
      </c>
      <c r="C214" s="10" t="s">
        <v>69</v>
      </c>
      <c r="D214" s="7" t="s">
        <v>16</v>
      </c>
      <c r="E214" s="9"/>
      <c r="F214" s="39">
        <f>SUM(F215)</f>
        <v>8505.7</v>
      </c>
    </row>
    <row r="215" spans="1:6" ht="31.5">
      <c r="A215" s="30" t="s">
        <v>47</v>
      </c>
      <c r="B215" s="10" t="s">
        <v>99</v>
      </c>
      <c r="C215" s="10" t="s">
        <v>69</v>
      </c>
      <c r="D215" s="7" t="s">
        <v>16</v>
      </c>
      <c r="E215" s="9">
        <v>500</v>
      </c>
      <c r="F215" s="39">
        <v>8505.7</v>
      </c>
    </row>
    <row r="216" spans="1:6" ht="15.75">
      <c r="A216" s="30" t="s">
        <v>326</v>
      </c>
      <c r="B216" s="10" t="s">
        <v>99</v>
      </c>
      <c r="C216" s="10" t="s">
        <v>69</v>
      </c>
      <c r="D216" s="6" t="s">
        <v>327</v>
      </c>
      <c r="E216" s="9"/>
      <c r="F216" s="39">
        <f>SUM(F217)</f>
        <v>178</v>
      </c>
    </row>
    <row r="217" spans="1:6" ht="31.5">
      <c r="A217" s="30" t="s">
        <v>328</v>
      </c>
      <c r="B217" s="10" t="s">
        <v>99</v>
      </c>
      <c r="C217" s="10" t="s">
        <v>69</v>
      </c>
      <c r="D217" s="6" t="s">
        <v>329</v>
      </c>
      <c r="E217" s="9"/>
      <c r="F217" s="39">
        <f>SUM(F218)</f>
        <v>178</v>
      </c>
    </row>
    <row r="218" spans="1:6" ht="31.5">
      <c r="A218" s="30" t="s">
        <v>104</v>
      </c>
      <c r="B218" s="10" t="s">
        <v>99</v>
      </c>
      <c r="C218" s="10" t="s">
        <v>69</v>
      </c>
      <c r="D218" s="6" t="s">
        <v>329</v>
      </c>
      <c r="E218" s="4" t="s">
        <v>105</v>
      </c>
      <c r="F218" s="39">
        <v>178</v>
      </c>
    </row>
    <row r="219" spans="1:6" ht="110.25">
      <c r="A219" s="30" t="s">
        <v>122</v>
      </c>
      <c r="B219" s="10" t="s">
        <v>99</v>
      </c>
      <c r="C219" s="10" t="s">
        <v>69</v>
      </c>
      <c r="D219" s="5" t="s">
        <v>123</v>
      </c>
      <c r="E219" s="4"/>
      <c r="F219" s="39">
        <f>SUM(F220)</f>
        <v>20387.399999999998</v>
      </c>
    </row>
    <row r="220" spans="1:6" ht="31.5">
      <c r="A220" s="30" t="s">
        <v>83</v>
      </c>
      <c r="B220" s="4" t="s">
        <v>99</v>
      </c>
      <c r="C220" s="10" t="s">
        <v>69</v>
      </c>
      <c r="D220" s="5" t="s">
        <v>124</v>
      </c>
      <c r="E220" s="19"/>
      <c r="F220" s="39">
        <f>SUM(F221,F223,F225)</f>
        <v>20387.399999999998</v>
      </c>
    </row>
    <row r="221" spans="1:6" ht="31.5">
      <c r="A221" s="30" t="s">
        <v>242</v>
      </c>
      <c r="B221" s="4" t="s">
        <v>99</v>
      </c>
      <c r="C221" s="10" t="s">
        <v>69</v>
      </c>
      <c r="D221" s="5" t="s">
        <v>241</v>
      </c>
      <c r="E221" s="19"/>
      <c r="F221" s="39">
        <f>SUM(F222)</f>
        <v>6601.4</v>
      </c>
    </row>
    <row r="222" spans="1:6" ht="31.5">
      <c r="A222" s="30" t="s">
        <v>104</v>
      </c>
      <c r="B222" s="4" t="s">
        <v>99</v>
      </c>
      <c r="C222" s="10" t="s">
        <v>69</v>
      </c>
      <c r="D222" s="5" t="s">
        <v>241</v>
      </c>
      <c r="E222" s="4" t="s">
        <v>105</v>
      </c>
      <c r="F222" s="44">
        <v>6601.4</v>
      </c>
    </row>
    <row r="223" spans="1:6" ht="15.75">
      <c r="A223" s="30" t="s">
        <v>244</v>
      </c>
      <c r="B223" s="4" t="s">
        <v>99</v>
      </c>
      <c r="C223" s="10" t="s">
        <v>69</v>
      </c>
      <c r="D223" s="5" t="s">
        <v>243</v>
      </c>
      <c r="E223" s="19"/>
      <c r="F223" s="39">
        <f>SUM(F224)</f>
        <v>4126.7</v>
      </c>
    </row>
    <row r="224" spans="1:6" ht="31.5">
      <c r="A224" s="30" t="s">
        <v>104</v>
      </c>
      <c r="B224" s="4" t="s">
        <v>99</v>
      </c>
      <c r="C224" s="10" t="s">
        <v>69</v>
      </c>
      <c r="D224" s="5" t="s">
        <v>243</v>
      </c>
      <c r="E224" s="4" t="s">
        <v>105</v>
      </c>
      <c r="F224" s="44">
        <v>4126.7</v>
      </c>
    </row>
    <row r="225" spans="1:6" ht="15.75">
      <c r="A225" s="30" t="s">
        <v>245</v>
      </c>
      <c r="B225" s="4" t="s">
        <v>99</v>
      </c>
      <c r="C225" s="10" t="s">
        <v>69</v>
      </c>
      <c r="D225" s="5" t="s">
        <v>246</v>
      </c>
      <c r="E225" s="19"/>
      <c r="F225" s="39">
        <f>SUM(F226)</f>
        <v>9659.3</v>
      </c>
    </row>
    <row r="226" spans="1:6" ht="31.5">
      <c r="A226" s="30" t="s">
        <v>104</v>
      </c>
      <c r="B226" s="4" t="s">
        <v>99</v>
      </c>
      <c r="C226" s="10" t="s">
        <v>69</v>
      </c>
      <c r="D226" s="5" t="s">
        <v>246</v>
      </c>
      <c r="E226" s="4" t="s">
        <v>105</v>
      </c>
      <c r="F226" s="44">
        <v>9659.3</v>
      </c>
    </row>
    <row r="227" spans="1:6" ht="15.75">
      <c r="A227" s="30" t="s">
        <v>168</v>
      </c>
      <c r="B227" s="4" t="s">
        <v>99</v>
      </c>
      <c r="C227" s="10" t="s">
        <v>69</v>
      </c>
      <c r="D227" s="5" t="s">
        <v>246</v>
      </c>
      <c r="E227" s="4" t="s">
        <v>105</v>
      </c>
      <c r="F227" s="44">
        <v>722</v>
      </c>
    </row>
    <row r="228" spans="1:6" ht="31.5">
      <c r="A228" s="30" t="s">
        <v>79</v>
      </c>
      <c r="B228" s="4" t="s">
        <v>99</v>
      </c>
      <c r="C228" s="10" t="s">
        <v>69</v>
      </c>
      <c r="D228" s="5" t="s">
        <v>80</v>
      </c>
      <c r="E228" s="4"/>
      <c r="F228" s="39">
        <f>SUM(F229)</f>
        <v>147</v>
      </c>
    </row>
    <row r="229" spans="1:6" ht="78.75">
      <c r="A229" s="25" t="s">
        <v>303</v>
      </c>
      <c r="B229" s="4" t="s">
        <v>99</v>
      </c>
      <c r="C229" s="10" t="s">
        <v>69</v>
      </c>
      <c r="D229" s="5" t="s">
        <v>295</v>
      </c>
      <c r="E229" s="4"/>
      <c r="F229" s="39">
        <f>SUM(F230)</f>
        <v>147</v>
      </c>
    </row>
    <row r="230" spans="1:6" ht="31.5">
      <c r="A230" s="30" t="s">
        <v>47</v>
      </c>
      <c r="B230" s="4" t="s">
        <v>99</v>
      </c>
      <c r="C230" s="10" t="s">
        <v>69</v>
      </c>
      <c r="D230" s="5" t="s">
        <v>295</v>
      </c>
      <c r="E230" s="4" t="s">
        <v>200</v>
      </c>
      <c r="F230" s="44">
        <v>147</v>
      </c>
    </row>
    <row r="231" spans="1:6" ht="15.75">
      <c r="A231" s="30"/>
      <c r="B231" s="11"/>
      <c r="C231" s="11"/>
      <c r="D231" s="8"/>
      <c r="E231" s="5"/>
      <c r="F231" s="44"/>
    </row>
    <row r="232" spans="1:6" ht="31.5">
      <c r="A232" s="29" t="s">
        <v>125</v>
      </c>
      <c r="B232" s="4" t="s">
        <v>126</v>
      </c>
      <c r="C232" s="5"/>
      <c r="D232" s="5"/>
      <c r="E232" s="5"/>
      <c r="F232" s="39">
        <f>SUM(F233,F251)</f>
        <v>79104</v>
      </c>
    </row>
    <row r="233" spans="1:6" ht="15.75">
      <c r="A233" s="31" t="s">
        <v>127</v>
      </c>
      <c r="B233" s="7" t="s">
        <v>126</v>
      </c>
      <c r="C233" s="7" t="s">
        <v>8</v>
      </c>
      <c r="D233" s="6"/>
      <c r="E233" s="6"/>
      <c r="F233" s="39">
        <f>SUM(F234,F237,F240,F243,F246)</f>
        <v>29127.1</v>
      </c>
    </row>
    <row r="234" spans="1:6" ht="47.25">
      <c r="A234" s="31" t="s">
        <v>257</v>
      </c>
      <c r="B234" s="7" t="s">
        <v>126</v>
      </c>
      <c r="C234" s="7" t="s">
        <v>8</v>
      </c>
      <c r="D234" s="6" t="s">
        <v>258</v>
      </c>
      <c r="E234" s="6"/>
      <c r="F234" s="39">
        <f>SUM(F235)</f>
        <v>13280.5</v>
      </c>
    </row>
    <row r="235" spans="1:6" ht="31.5">
      <c r="A235" s="31" t="s">
        <v>83</v>
      </c>
      <c r="B235" s="7" t="s">
        <v>126</v>
      </c>
      <c r="C235" s="7" t="s">
        <v>8</v>
      </c>
      <c r="D235" s="6" t="s">
        <v>259</v>
      </c>
      <c r="E235" s="6"/>
      <c r="F235" s="39">
        <f>SUM(F236)</f>
        <v>13280.5</v>
      </c>
    </row>
    <row r="236" spans="1:6" ht="31.5">
      <c r="A236" s="31" t="s">
        <v>104</v>
      </c>
      <c r="B236" s="7" t="s">
        <v>126</v>
      </c>
      <c r="C236" s="7" t="s">
        <v>8</v>
      </c>
      <c r="D236" s="6" t="s">
        <v>259</v>
      </c>
      <c r="E236" s="4" t="s">
        <v>105</v>
      </c>
      <c r="F236" s="39">
        <v>13280.5</v>
      </c>
    </row>
    <row r="237" spans="1:6" ht="15.75">
      <c r="A237" s="31" t="s">
        <v>128</v>
      </c>
      <c r="B237" s="7" t="s">
        <v>126</v>
      </c>
      <c r="C237" s="7" t="s">
        <v>8</v>
      </c>
      <c r="D237" s="6" t="s">
        <v>129</v>
      </c>
      <c r="E237" s="4"/>
      <c r="F237" s="39">
        <f>SUM(F239)</f>
        <v>2706.8</v>
      </c>
    </row>
    <row r="238" spans="1:6" ht="31.5">
      <c r="A238" s="31" t="s">
        <v>83</v>
      </c>
      <c r="B238" s="7" t="s">
        <v>126</v>
      </c>
      <c r="C238" s="7" t="s">
        <v>8</v>
      </c>
      <c r="D238" s="6" t="s">
        <v>130</v>
      </c>
      <c r="E238" s="19"/>
      <c r="F238" s="39">
        <f>SUM(F239)</f>
        <v>2706.8</v>
      </c>
    </row>
    <row r="239" spans="1:6" ht="31.5">
      <c r="A239" s="31" t="s">
        <v>104</v>
      </c>
      <c r="B239" s="7" t="s">
        <v>126</v>
      </c>
      <c r="C239" s="7" t="s">
        <v>8</v>
      </c>
      <c r="D239" s="6" t="s">
        <v>130</v>
      </c>
      <c r="E239" s="7" t="s">
        <v>105</v>
      </c>
      <c r="F239" s="44">
        <v>2706.8</v>
      </c>
    </row>
    <row r="240" spans="1:6" ht="15.75">
      <c r="A240" s="31" t="s">
        <v>131</v>
      </c>
      <c r="B240" s="7" t="s">
        <v>126</v>
      </c>
      <c r="C240" s="7" t="s">
        <v>8</v>
      </c>
      <c r="D240" s="6" t="s">
        <v>132</v>
      </c>
      <c r="E240" s="19"/>
      <c r="F240" s="39">
        <f>SUM(F241)</f>
        <v>9220.7</v>
      </c>
    </row>
    <row r="241" spans="1:6" ht="31.5">
      <c r="A241" s="31" t="s">
        <v>83</v>
      </c>
      <c r="B241" s="7" t="s">
        <v>126</v>
      </c>
      <c r="C241" s="7" t="s">
        <v>8</v>
      </c>
      <c r="D241" s="6" t="s">
        <v>133</v>
      </c>
      <c r="E241" s="19"/>
      <c r="F241" s="39">
        <f>SUM(F242)</f>
        <v>9220.7</v>
      </c>
    </row>
    <row r="242" spans="1:6" ht="31.5">
      <c r="A242" s="31" t="s">
        <v>104</v>
      </c>
      <c r="B242" s="7" t="s">
        <v>126</v>
      </c>
      <c r="C242" s="7" t="s">
        <v>8</v>
      </c>
      <c r="D242" s="6" t="s">
        <v>133</v>
      </c>
      <c r="E242" s="4" t="s">
        <v>105</v>
      </c>
      <c r="F242" s="44">
        <v>9220.7</v>
      </c>
    </row>
    <row r="243" spans="1:6" ht="47.25">
      <c r="A243" s="31" t="s">
        <v>134</v>
      </c>
      <c r="B243" s="7" t="s">
        <v>126</v>
      </c>
      <c r="C243" s="7" t="s">
        <v>8</v>
      </c>
      <c r="D243" s="6" t="s">
        <v>135</v>
      </c>
      <c r="E243" s="19"/>
      <c r="F243" s="39">
        <f>SUM(F245)</f>
        <v>273.6</v>
      </c>
    </row>
    <row r="244" spans="1:6" ht="31.5">
      <c r="A244" s="31" t="s">
        <v>83</v>
      </c>
      <c r="B244" s="7" t="s">
        <v>126</v>
      </c>
      <c r="C244" s="7" t="s">
        <v>8</v>
      </c>
      <c r="D244" s="6" t="s">
        <v>136</v>
      </c>
      <c r="E244" s="19"/>
      <c r="F244" s="39">
        <f>SUM(F245)</f>
        <v>273.6</v>
      </c>
    </row>
    <row r="245" spans="1:6" ht="31.5">
      <c r="A245" s="31" t="s">
        <v>104</v>
      </c>
      <c r="B245" s="7" t="s">
        <v>126</v>
      </c>
      <c r="C245" s="7" t="s">
        <v>8</v>
      </c>
      <c r="D245" s="6" t="s">
        <v>136</v>
      </c>
      <c r="E245" s="4" t="s">
        <v>105</v>
      </c>
      <c r="F245" s="44">
        <v>273.6</v>
      </c>
    </row>
    <row r="246" spans="1:6" ht="47.25">
      <c r="A246" s="31" t="s">
        <v>314</v>
      </c>
      <c r="B246" s="7" t="s">
        <v>126</v>
      </c>
      <c r="C246" s="7" t="s">
        <v>8</v>
      </c>
      <c r="D246" s="6" t="s">
        <v>315</v>
      </c>
      <c r="E246" s="4"/>
      <c r="F246" s="39">
        <f>SUM(F247,F249)</f>
        <v>3645.5</v>
      </c>
    </row>
    <row r="247" spans="1:6" ht="31.5">
      <c r="A247" s="31" t="s">
        <v>316</v>
      </c>
      <c r="B247" s="7" t="s">
        <v>126</v>
      </c>
      <c r="C247" s="7" t="s">
        <v>8</v>
      </c>
      <c r="D247" s="6" t="s">
        <v>317</v>
      </c>
      <c r="E247" s="4"/>
      <c r="F247" s="39">
        <f>SUM(F248)</f>
        <v>193</v>
      </c>
    </row>
    <row r="248" spans="1:6" ht="31.5">
      <c r="A248" s="31" t="s">
        <v>104</v>
      </c>
      <c r="B248" s="7" t="s">
        <v>126</v>
      </c>
      <c r="C248" s="7" t="s">
        <v>8</v>
      </c>
      <c r="D248" s="6" t="s">
        <v>317</v>
      </c>
      <c r="E248" s="4" t="s">
        <v>105</v>
      </c>
      <c r="F248" s="44">
        <v>193</v>
      </c>
    </row>
    <row r="249" spans="1:6" ht="47.25">
      <c r="A249" s="58" t="s">
        <v>345</v>
      </c>
      <c r="B249" s="7" t="s">
        <v>126</v>
      </c>
      <c r="C249" s="7" t="s">
        <v>8</v>
      </c>
      <c r="D249" s="6" t="s">
        <v>346</v>
      </c>
      <c r="E249" s="7"/>
      <c r="F249" s="39">
        <f>SUM(F250)</f>
        <v>3452.5</v>
      </c>
    </row>
    <row r="250" spans="1:6" ht="15.75">
      <c r="A250" s="59" t="s">
        <v>19</v>
      </c>
      <c r="B250" s="7" t="s">
        <v>126</v>
      </c>
      <c r="C250" s="7" t="s">
        <v>8</v>
      </c>
      <c r="D250" s="6" t="s">
        <v>346</v>
      </c>
      <c r="E250" s="4" t="s">
        <v>20</v>
      </c>
      <c r="F250" s="44">
        <v>3452.5</v>
      </c>
    </row>
    <row r="251" spans="1:7" ht="47.25">
      <c r="A251" s="30" t="s">
        <v>137</v>
      </c>
      <c r="B251" s="23" t="s">
        <v>126</v>
      </c>
      <c r="C251" s="23" t="s">
        <v>92</v>
      </c>
      <c r="D251" s="23"/>
      <c r="E251" s="23"/>
      <c r="F251" s="39">
        <f>SUM(F252,F255,F258,F262,)</f>
        <v>49976.9</v>
      </c>
      <c r="G251" s="19"/>
    </row>
    <row r="252" spans="1:6" ht="78.75">
      <c r="A252" s="30" t="s">
        <v>11</v>
      </c>
      <c r="B252" s="7" t="s">
        <v>126</v>
      </c>
      <c r="C252" s="7" t="s">
        <v>92</v>
      </c>
      <c r="D252" s="7" t="s">
        <v>12</v>
      </c>
      <c r="E252" s="19"/>
      <c r="F252" s="39">
        <f>SUM(F254)</f>
        <v>2248.9</v>
      </c>
    </row>
    <row r="253" spans="1:6" ht="15.75">
      <c r="A253" s="30" t="s">
        <v>15</v>
      </c>
      <c r="B253" s="7" t="s">
        <v>126</v>
      </c>
      <c r="C253" s="7" t="s">
        <v>92</v>
      </c>
      <c r="D253" s="7" t="s">
        <v>16</v>
      </c>
      <c r="E253" s="19"/>
      <c r="F253" s="39">
        <f>SUM(F254)</f>
        <v>2248.9</v>
      </c>
    </row>
    <row r="254" spans="1:6" ht="31.5">
      <c r="A254" s="30" t="s">
        <v>47</v>
      </c>
      <c r="B254" s="7" t="s">
        <v>126</v>
      </c>
      <c r="C254" s="7" t="s">
        <v>92</v>
      </c>
      <c r="D254" s="7" t="s">
        <v>16</v>
      </c>
      <c r="E254" s="10">
        <v>500</v>
      </c>
      <c r="F254" s="44">
        <v>2248.9</v>
      </c>
    </row>
    <row r="255" spans="1:6" ht="110.25">
      <c r="A255" s="30" t="s">
        <v>122</v>
      </c>
      <c r="B255" s="7" t="s">
        <v>126</v>
      </c>
      <c r="C255" s="7" t="s">
        <v>92</v>
      </c>
      <c r="D255" s="5" t="s">
        <v>123</v>
      </c>
      <c r="E255" s="4"/>
      <c r="F255" s="39">
        <f>SUM(F256)</f>
        <v>3496.7</v>
      </c>
    </row>
    <row r="256" spans="1:6" ht="31.5">
      <c r="A256" s="30" t="s">
        <v>83</v>
      </c>
      <c r="B256" s="7" t="s">
        <v>126</v>
      </c>
      <c r="C256" s="7" t="s">
        <v>92</v>
      </c>
      <c r="D256" s="5" t="s">
        <v>124</v>
      </c>
      <c r="E256" s="19"/>
      <c r="F256" s="39">
        <f>SUM(F257)</f>
        <v>3496.7</v>
      </c>
    </row>
    <row r="257" spans="1:6" ht="31.5">
      <c r="A257" s="30" t="s">
        <v>104</v>
      </c>
      <c r="B257" s="7" t="s">
        <v>126</v>
      </c>
      <c r="C257" s="7" t="s">
        <v>92</v>
      </c>
      <c r="D257" s="5" t="s">
        <v>124</v>
      </c>
      <c r="E257" s="4" t="s">
        <v>105</v>
      </c>
      <c r="F257" s="44">
        <v>3496.7</v>
      </c>
    </row>
    <row r="258" spans="1:7" ht="31.5">
      <c r="A258" s="30" t="s">
        <v>114</v>
      </c>
      <c r="B258" s="7" t="s">
        <v>126</v>
      </c>
      <c r="C258" s="7" t="s">
        <v>92</v>
      </c>
      <c r="D258" s="6" t="s">
        <v>115</v>
      </c>
      <c r="E258" s="17"/>
      <c r="F258" s="39">
        <f>SUM(F259)</f>
        <v>43981.3</v>
      </c>
      <c r="G258" s="39"/>
    </row>
    <row r="259" spans="1:7" ht="63">
      <c r="A259" s="30" t="s">
        <v>288</v>
      </c>
      <c r="B259" s="7" t="s">
        <v>126</v>
      </c>
      <c r="C259" s="7" t="s">
        <v>92</v>
      </c>
      <c r="D259" s="6" t="s">
        <v>289</v>
      </c>
      <c r="E259" s="17"/>
      <c r="F259" s="39">
        <f>SUM(F260)</f>
        <v>43981.3</v>
      </c>
      <c r="G259" s="39"/>
    </row>
    <row r="260" spans="1:7" ht="78.75">
      <c r="A260" s="30" t="s">
        <v>290</v>
      </c>
      <c r="B260" s="7" t="s">
        <v>126</v>
      </c>
      <c r="C260" s="7" t="s">
        <v>92</v>
      </c>
      <c r="D260" s="6" t="s">
        <v>291</v>
      </c>
      <c r="E260" s="17"/>
      <c r="F260" s="39">
        <f>SUM(F261)</f>
        <v>43981.3</v>
      </c>
      <c r="G260" s="39"/>
    </row>
    <row r="261" spans="1:7" ht="15.75">
      <c r="A261" s="40" t="s">
        <v>154</v>
      </c>
      <c r="B261" s="7" t="s">
        <v>126</v>
      </c>
      <c r="C261" s="7" t="s">
        <v>92</v>
      </c>
      <c r="D261" s="6" t="s">
        <v>291</v>
      </c>
      <c r="E261" s="41" t="s">
        <v>155</v>
      </c>
      <c r="F261" s="44">
        <v>43981.3</v>
      </c>
      <c r="G261" s="44"/>
    </row>
    <row r="262" spans="1:6" ht="31.5">
      <c r="A262" s="26" t="s">
        <v>79</v>
      </c>
      <c r="B262" s="7" t="s">
        <v>126</v>
      </c>
      <c r="C262" s="7" t="s">
        <v>92</v>
      </c>
      <c r="D262" s="6" t="s">
        <v>80</v>
      </c>
      <c r="E262" s="10"/>
      <c r="F262" s="39">
        <f>SUM(F263)</f>
        <v>250</v>
      </c>
    </row>
    <row r="263" spans="1:6" ht="47.25">
      <c r="A263" s="26" t="s">
        <v>300</v>
      </c>
      <c r="B263" s="7" t="s">
        <v>126</v>
      </c>
      <c r="C263" s="7" t="s">
        <v>92</v>
      </c>
      <c r="D263" s="6" t="s">
        <v>294</v>
      </c>
      <c r="E263" s="10"/>
      <c r="F263" s="39">
        <f>SUM(F264)</f>
        <v>250</v>
      </c>
    </row>
    <row r="264" spans="1:6" ht="31.5">
      <c r="A264" s="30" t="s">
        <v>47</v>
      </c>
      <c r="B264" s="7" t="s">
        <v>126</v>
      </c>
      <c r="C264" s="7" t="s">
        <v>92</v>
      </c>
      <c r="D264" s="6" t="s">
        <v>294</v>
      </c>
      <c r="E264" s="7">
        <v>500</v>
      </c>
      <c r="F264" s="44">
        <v>250</v>
      </c>
    </row>
    <row r="265" spans="1:6" ht="15.75">
      <c r="A265" s="30"/>
      <c r="B265" s="7"/>
      <c r="C265" s="7"/>
      <c r="D265" s="6"/>
      <c r="E265" s="7"/>
      <c r="F265" s="44"/>
    </row>
    <row r="266" spans="1:7" ht="31.5">
      <c r="A266" s="54" t="s">
        <v>138</v>
      </c>
      <c r="B266" s="4" t="s">
        <v>69</v>
      </c>
      <c r="C266" s="5"/>
      <c r="D266" s="5"/>
      <c r="E266" s="5"/>
      <c r="F266" s="39">
        <f>SUM(F267,F275,F285,F294,F312)</f>
        <v>565093.3</v>
      </c>
      <c r="G266" s="39"/>
    </row>
    <row r="267" spans="1:7" ht="15.75">
      <c r="A267" s="25" t="s">
        <v>139</v>
      </c>
      <c r="B267" s="15" t="s">
        <v>69</v>
      </c>
      <c r="C267" s="15" t="s">
        <v>8</v>
      </c>
      <c r="D267" s="4"/>
      <c r="E267" s="4"/>
      <c r="F267" s="39">
        <f>SUM(F268)</f>
        <v>192288.2</v>
      </c>
      <c r="G267" s="39"/>
    </row>
    <row r="268" spans="1:7" ht="31.5">
      <c r="A268" s="25" t="s">
        <v>140</v>
      </c>
      <c r="B268" s="4" t="s">
        <v>69</v>
      </c>
      <c r="C268" s="4" t="s">
        <v>8</v>
      </c>
      <c r="D268" s="6" t="s">
        <v>141</v>
      </c>
      <c r="E268" s="10"/>
      <c r="F268" s="39">
        <f>SUM(F269)</f>
        <v>192288.2</v>
      </c>
      <c r="G268" s="39"/>
    </row>
    <row r="269" spans="1:7" ht="31.5">
      <c r="A269" s="25" t="s">
        <v>83</v>
      </c>
      <c r="B269" s="4" t="s">
        <v>69</v>
      </c>
      <c r="C269" s="4" t="s">
        <v>8</v>
      </c>
      <c r="D269" s="6" t="s">
        <v>262</v>
      </c>
      <c r="E269" s="10"/>
      <c r="F269" s="39">
        <f>SUM(F273,F270)</f>
        <v>192288.2</v>
      </c>
      <c r="G269" s="39"/>
    </row>
    <row r="270" spans="1:7" ht="110.25">
      <c r="A270" s="25" t="s">
        <v>251</v>
      </c>
      <c r="B270" s="7" t="s">
        <v>69</v>
      </c>
      <c r="C270" s="7" t="s">
        <v>8</v>
      </c>
      <c r="D270" s="6" t="s">
        <v>252</v>
      </c>
      <c r="E270" s="7"/>
      <c r="F270" s="39">
        <f>SUM(F271)</f>
        <v>139</v>
      </c>
      <c r="G270" s="39"/>
    </row>
    <row r="271" spans="1:7" ht="31.5">
      <c r="A271" s="25" t="s">
        <v>104</v>
      </c>
      <c r="B271" s="7" t="s">
        <v>69</v>
      </c>
      <c r="C271" s="7" t="s">
        <v>8</v>
      </c>
      <c r="D271" s="6" t="s">
        <v>252</v>
      </c>
      <c r="E271" s="7" t="s">
        <v>105</v>
      </c>
      <c r="F271" s="39">
        <v>139</v>
      </c>
      <c r="G271" s="39"/>
    </row>
    <row r="272" spans="1:7" ht="15.75">
      <c r="A272" s="25" t="s">
        <v>168</v>
      </c>
      <c r="B272" s="7" t="s">
        <v>69</v>
      </c>
      <c r="C272" s="7" t="s">
        <v>8</v>
      </c>
      <c r="D272" s="6" t="s">
        <v>252</v>
      </c>
      <c r="E272" s="7" t="s">
        <v>105</v>
      </c>
      <c r="F272" s="39">
        <v>139</v>
      </c>
      <c r="G272" s="39"/>
    </row>
    <row r="273" spans="1:7" ht="63">
      <c r="A273" s="25" t="s">
        <v>186</v>
      </c>
      <c r="B273" s="7" t="s">
        <v>69</v>
      </c>
      <c r="C273" s="7" t="s">
        <v>8</v>
      </c>
      <c r="D273" s="6" t="s">
        <v>187</v>
      </c>
      <c r="E273" s="7"/>
      <c r="F273" s="39">
        <f>SUM(F274)</f>
        <v>192149.2</v>
      </c>
      <c r="G273" s="39"/>
    </row>
    <row r="274" spans="1:7" ht="31.5">
      <c r="A274" s="25" t="s">
        <v>104</v>
      </c>
      <c r="B274" s="7" t="s">
        <v>69</v>
      </c>
      <c r="C274" s="7" t="s">
        <v>8</v>
      </c>
      <c r="D274" s="6" t="s">
        <v>187</v>
      </c>
      <c r="E274" s="7" t="s">
        <v>105</v>
      </c>
      <c r="F274" s="39">
        <v>192149.2</v>
      </c>
      <c r="G274" s="39"/>
    </row>
    <row r="275" spans="1:7" ht="15.75">
      <c r="A275" s="25" t="s">
        <v>263</v>
      </c>
      <c r="B275" s="7" t="s">
        <v>69</v>
      </c>
      <c r="C275" s="7" t="s">
        <v>10</v>
      </c>
      <c r="D275" s="6"/>
      <c r="E275" s="7"/>
      <c r="F275" s="39">
        <f>SUM(F276)</f>
        <v>221011.90000000002</v>
      </c>
      <c r="G275" s="39"/>
    </row>
    <row r="276" spans="1:7" ht="31.5">
      <c r="A276" s="25" t="s">
        <v>264</v>
      </c>
      <c r="B276" s="7" t="s">
        <v>69</v>
      </c>
      <c r="C276" s="7" t="s">
        <v>10</v>
      </c>
      <c r="D276" s="6" t="s">
        <v>265</v>
      </c>
      <c r="E276" s="7"/>
      <c r="F276" s="39">
        <f>SUM(F277)</f>
        <v>221011.90000000002</v>
      </c>
      <c r="G276" s="39"/>
    </row>
    <row r="277" spans="1:7" ht="31.5">
      <c r="A277" s="25" t="s">
        <v>83</v>
      </c>
      <c r="B277" s="7" t="s">
        <v>69</v>
      </c>
      <c r="C277" s="7" t="s">
        <v>10</v>
      </c>
      <c r="D277" s="6" t="s">
        <v>266</v>
      </c>
      <c r="E277" s="7"/>
      <c r="F277" s="39">
        <f>SUM(F278,F280,F283)</f>
        <v>221011.90000000002</v>
      </c>
      <c r="G277" s="39"/>
    </row>
    <row r="278" spans="1:7" ht="189">
      <c r="A278" s="25" t="s">
        <v>267</v>
      </c>
      <c r="B278" s="7" t="s">
        <v>69</v>
      </c>
      <c r="C278" s="7" t="s">
        <v>10</v>
      </c>
      <c r="D278" s="6" t="s">
        <v>268</v>
      </c>
      <c r="E278" s="7"/>
      <c r="F278" s="39">
        <f>SUM(F279)</f>
        <v>9692.2</v>
      </c>
      <c r="G278" s="39"/>
    </row>
    <row r="279" spans="1:7" ht="31.5">
      <c r="A279" s="25" t="s">
        <v>104</v>
      </c>
      <c r="B279" s="7" t="s">
        <v>69</v>
      </c>
      <c r="C279" s="7" t="s">
        <v>10</v>
      </c>
      <c r="D279" s="6" t="s">
        <v>268</v>
      </c>
      <c r="E279" s="7" t="s">
        <v>105</v>
      </c>
      <c r="F279" s="39">
        <v>9692.2</v>
      </c>
      <c r="G279" s="39"/>
    </row>
    <row r="280" spans="1:7" ht="173.25">
      <c r="A280" s="25" t="s">
        <v>250</v>
      </c>
      <c r="B280" s="7" t="s">
        <v>69</v>
      </c>
      <c r="C280" s="7" t="s">
        <v>10</v>
      </c>
      <c r="D280" s="6" t="s">
        <v>269</v>
      </c>
      <c r="E280" s="7"/>
      <c r="F280" s="39">
        <f>SUM(F281)</f>
        <v>8900</v>
      </c>
      <c r="G280" s="39"/>
    </row>
    <row r="281" spans="1:7" ht="31.5">
      <c r="A281" s="25" t="s">
        <v>104</v>
      </c>
      <c r="B281" s="7" t="s">
        <v>69</v>
      </c>
      <c r="C281" s="7" t="s">
        <v>10</v>
      </c>
      <c r="D281" s="6" t="s">
        <v>269</v>
      </c>
      <c r="E281" s="7" t="s">
        <v>105</v>
      </c>
      <c r="F281" s="39">
        <v>8900</v>
      </c>
      <c r="G281" s="39"/>
    </row>
    <row r="282" spans="1:7" ht="15.75">
      <c r="A282" s="25" t="s">
        <v>168</v>
      </c>
      <c r="B282" s="7" t="s">
        <v>69</v>
      </c>
      <c r="C282" s="7" t="s">
        <v>10</v>
      </c>
      <c r="D282" s="6" t="s">
        <v>269</v>
      </c>
      <c r="E282" s="7" t="s">
        <v>105</v>
      </c>
      <c r="F282" s="39">
        <v>8900</v>
      </c>
      <c r="G282" s="39"/>
    </row>
    <row r="283" spans="1:7" ht="63">
      <c r="A283" s="25" t="s">
        <v>270</v>
      </c>
      <c r="B283" s="7" t="s">
        <v>69</v>
      </c>
      <c r="C283" s="7" t="s">
        <v>10</v>
      </c>
      <c r="D283" s="6" t="s">
        <v>271</v>
      </c>
      <c r="E283" s="7"/>
      <c r="F283" s="39">
        <f>SUM(F284)</f>
        <v>202419.7</v>
      </c>
      <c r="G283" s="39"/>
    </row>
    <row r="284" spans="1:7" ht="31.5">
      <c r="A284" s="25" t="s">
        <v>104</v>
      </c>
      <c r="B284" s="7" t="s">
        <v>69</v>
      </c>
      <c r="C284" s="7" t="s">
        <v>10</v>
      </c>
      <c r="D284" s="6" t="s">
        <v>271</v>
      </c>
      <c r="E284" s="7" t="s">
        <v>105</v>
      </c>
      <c r="F284" s="39">
        <v>202419.7</v>
      </c>
      <c r="G284" s="39"/>
    </row>
    <row r="285" spans="1:7" ht="15.75">
      <c r="A285" s="25" t="s">
        <v>156</v>
      </c>
      <c r="B285" s="15" t="s">
        <v>69</v>
      </c>
      <c r="C285" s="15" t="s">
        <v>18</v>
      </c>
      <c r="D285" s="50"/>
      <c r="E285" s="50"/>
      <c r="F285" s="39">
        <f>SUM(F286,F290)</f>
        <v>69125.9</v>
      </c>
      <c r="G285" s="39"/>
    </row>
    <row r="286" spans="1:7" ht="31.5">
      <c r="A286" s="25" t="s">
        <v>272</v>
      </c>
      <c r="B286" s="15" t="s">
        <v>69</v>
      </c>
      <c r="C286" s="15" t="s">
        <v>18</v>
      </c>
      <c r="D286" s="6" t="s">
        <v>273</v>
      </c>
      <c r="E286" s="50"/>
      <c r="F286" s="39">
        <f>SUM(F288)</f>
        <v>65377.9</v>
      </c>
      <c r="G286" s="39"/>
    </row>
    <row r="287" spans="1:7" ht="31.5">
      <c r="A287" s="25" t="s">
        <v>83</v>
      </c>
      <c r="B287" s="15" t="s">
        <v>69</v>
      </c>
      <c r="C287" s="15" t="s">
        <v>18</v>
      </c>
      <c r="D287" s="6" t="s">
        <v>274</v>
      </c>
      <c r="E287" s="50"/>
      <c r="F287" s="39">
        <f>SUM(F289)</f>
        <v>65377.9</v>
      </c>
      <c r="G287" s="39"/>
    </row>
    <row r="288" spans="1:7" ht="47.25">
      <c r="A288" s="25" t="s">
        <v>275</v>
      </c>
      <c r="B288" s="15" t="s">
        <v>69</v>
      </c>
      <c r="C288" s="15" t="s">
        <v>18</v>
      </c>
      <c r="D288" s="6" t="s">
        <v>276</v>
      </c>
      <c r="E288" s="50"/>
      <c r="F288" s="39">
        <f>SUM(F289)</f>
        <v>65377.9</v>
      </c>
      <c r="G288" s="39"/>
    </row>
    <row r="289" spans="1:7" ht="31.5">
      <c r="A289" s="25" t="s">
        <v>104</v>
      </c>
      <c r="B289" s="15" t="s">
        <v>69</v>
      </c>
      <c r="C289" s="15" t="s">
        <v>18</v>
      </c>
      <c r="D289" s="6" t="s">
        <v>276</v>
      </c>
      <c r="E289" s="7" t="s">
        <v>105</v>
      </c>
      <c r="F289" s="39">
        <v>65377.9</v>
      </c>
      <c r="G289" s="39"/>
    </row>
    <row r="290" spans="1:7" ht="31.5">
      <c r="A290" s="25" t="s">
        <v>114</v>
      </c>
      <c r="B290" s="15" t="s">
        <v>69</v>
      </c>
      <c r="C290" s="15" t="s">
        <v>18</v>
      </c>
      <c r="D290" s="6" t="s">
        <v>115</v>
      </c>
      <c r="E290" s="50"/>
      <c r="F290" s="39">
        <f>SUM(F291)</f>
        <v>3748</v>
      </c>
      <c r="G290" s="39"/>
    </row>
    <row r="291" spans="1:7" ht="78.75">
      <c r="A291" s="25" t="s">
        <v>157</v>
      </c>
      <c r="B291" s="15" t="s">
        <v>69</v>
      </c>
      <c r="C291" s="15" t="s">
        <v>18</v>
      </c>
      <c r="D291" s="6" t="s">
        <v>158</v>
      </c>
      <c r="E291" s="50"/>
      <c r="F291" s="39">
        <f>SUM(F292)</f>
        <v>3748</v>
      </c>
      <c r="G291" s="39"/>
    </row>
    <row r="292" spans="1:7" ht="31.5">
      <c r="A292" s="25" t="s">
        <v>104</v>
      </c>
      <c r="B292" s="15" t="s">
        <v>69</v>
      </c>
      <c r="C292" s="15" t="s">
        <v>18</v>
      </c>
      <c r="D292" s="6" t="s">
        <v>158</v>
      </c>
      <c r="E292" s="7" t="s">
        <v>105</v>
      </c>
      <c r="F292" s="39">
        <v>3748</v>
      </c>
      <c r="G292" s="39"/>
    </row>
    <row r="293" spans="1:7" ht="15.75">
      <c r="A293" s="25" t="s">
        <v>168</v>
      </c>
      <c r="B293" s="15" t="s">
        <v>69</v>
      </c>
      <c r="C293" s="15" t="s">
        <v>18</v>
      </c>
      <c r="D293" s="6" t="s">
        <v>158</v>
      </c>
      <c r="E293" s="7" t="s">
        <v>105</v>
      </c>
      <c r="F293" s="39">
        <v>3748</v>
      </c>
      <c r="G293" s="39"/>
    </row>
    <row r="294" spans="1:7" ht="15.75">
      <c r="A294" s="30" t="s">
        <v>142</v>
      </c>
      <c r="B294" s="15" t="s">
        <v>69</v>
      </c>
      <c r="C294" s="15" t="s">
        <v>126</v>
      </c>
      <c r="D294" s="15"/>
      <c r="E294" s="15"/>
      <c r="F294" s="39">
        <f>SUM(F295,F298,F302,F305)</f>
        <v>40663.3</v>
      </c>
      <c r="G294" s="39"/>
    </row>
    <row r="295" spans="1:7" ht="47.25">
      <c r="A295" s="25" t="s">
        <v>339</v>
      </c>
      <c r="B295" s="15" t="s">
        <v>69</v>
      </c>
      <c r="C295" s="15" t="s">
        <v>126</v>
      </c>
      <c r="D295" s="18" t="s">
        <v>340</v>
      </c>
      <c r="E295" s="17" t="s">
        <v>318</v>
      </c>
      <c r="F295" s="39">
        <f>SUM(F296)</f>
        <v>604.8</v>
      </c>
      <c r="G295" s="39"/>
    </row>
    <row r="296" spans="1:7" ht="63">
      <c r="A296" s="25" t="s">
        <v>341</v>
      </c>
      <c r="B296" s="15" t="s">
        <v>69</v>
      </c>
      <c r="C296" s="15" t="s">
        <v>126</v>
      </c>
      <c r="D296" s="18" t="s">
        <v>342</v>
      </c>
      <c r="E296" s="17" t="s">
        <v>318</v>
      </c>
      <c r="F296" s="39">
        <f>SUM(F297)</f>
        <v>604.8</v>
      </c>
      <c r="G296" s="39"/>
    </row>
    <row r="297" spans="1:7" ht="15.75">
      <c r="A297" s="25" t="s">
        <v>154</v>
      </c>
      <c r="B297" s="15" t="s">
        <v>69</v>
      </c>
      <c r="C297" s="15" t="s">
        <v>126</v>
      </c>
      <c r="D297" s="18" t="s">
        <v>342</v>
      </c>
      <c r="E297" s="17" t="s">
        <v>155</v>
      </c>
      <c r="F297" s="39">
        <v>604.8</v>
      </c>
      <c r="G297" s="39"/>
    </row>
    <row r="298" spans="1:7" ht="31.5">
      <c r="A298" s="30" t="s">
        <v>143</v>
      </c>
      <c r="B298" s="7" t="s">
        <v>69</v>
      </c>
      <c r="C298" s="7" t="s">
        <v>126</v>
      </c>
      <c r="D298" s="6" t="s">
        <v>144</v>
      </c>
      <c r="E298" s="14"/>
      <c r="F298" s="39">
        <f>SUM(F299)</f>
        <v>33722.5</v>
      </c>
      <c r="G298" s="39"/>
    </row>
    <row r="299" spans="1:7" ht="31.5">
      <c r="A299" s="31" t="s">
        <v>83</v>
      </c>
      <c r="B299" s="7" t="s">
        <v>69</v>
      </c>
      <c r="C299" s="7" t="s">
        <v>126</v>
      </c>
      <c r="D299" s="6" t="s">
        <v>145</v>
      </c>
      <c r="E299" s="7"/>
      <c r="F299" s="39">
        <f>SUM(F300,F301)</f>
        <v>33722.5</v>
      </c>
      <c r="G299" s="39"/>
    </row>
    <row r="300" spans="1:7" ht="31.5">
      <c r="A300" s="31" t="s">
        <v>104</v>
      </c>
      <c r="B300" s="7" t="s">
        <v>69</v>
      </c>
      <c r="C300" s="7" t="s">
        <v>126</v>
      </c>
      <c r="D300" s="6" t="s">
        <v>145</v>
      </c>
      <c r="E300" s="7" t="s">
        <v>105</v>
      </c>
      <c r="F300" s="44">
        <v>24361.4</v>
      </c>
      <c r="G300" s="39"/>
    </row>
    <row r="301" spans="1:7" ht="31.5">
      <c r="A301" s="31" t="s">
        <v>344</v>
      </c>
      <c r="B301" s="7" t="s">
        <v>69</v>
      </c>
      <c r="C301" s="7" t="s">
        <v>126</v>
      </c>
      <c r="D301" s="6" t="s">
        <v>145</v>
      </c>
      <c r="E301" s="7" t="s">
        <v>343</v>
      </c>
      <c r="F301" s="44">
        <v>9361.1</v>
      </c>
      <c r="G301" s="39"/>
    </row>
    <row r="302" spans="1:7" ht="31.5">
      <c r="A302" s="31" t="s">
        <v>162</v>
      </c>
      <c r="B302" s="7" t="s">
        <v>69</v>
      </c>
      <c r="C302" s="7" t="s">
        <v>126</v>
      </c>
      <c r="D302" s="6" t="s">
        <v>163</v>
      </c>
      <c r="E302" s="6"/>
      <c r="F302" s="39">
        <f>SUM(F303)</f>
        <v>4900</v>
      </c>
      <c r="G302" s="39"/>
    </row>
    <row r="303" spans="1:7" ht="47.25">
      <c r="A303" s="31" t="s">
        <v>210</v>
      </c>
      <c r="B303" s="7" t="s">
        <v>69</v>
      </c>
      <c r="C303" s="7" t="s">
        <v>126</v>
      </c>
      <c r="D303" s="6" t="s">
        <v>211</v>
      </c>
      <c r="E303" s="6"/>
      <c r="F303" s="39">
        <f>SUM(F304)</f>
        <v>4900</v>
      </c>
      <c r="G303" s="39"/>
    </row>
    <row r="304" spans="1:7" ht="31.5">
      <c r="A304" s="30" t="s">
        <v>104</v>
      </c>
      <c r="B304" s="7" t="s">
        <v>69</v>
      </c>
      <c r="C304" s="7" t="s">
        <v>126</v>
      </c>
      <c r="D304" s="6" t="s">
        <v>211</v>
      </c>
      <c r="E304" s="7" t="s">
        <v>105</v>
      </c>
      <c r="F304" s="35">
        <v>4900</v>
      </c>
      <c r="G304" s="39"/>
    </row>
    <row r="305" spans="1:7" ht="31.5">
      <c r="A305" s="30" t="s">
        <v>79</v>
      </c>
      <c r="B305" s="7" t="s">
        <v>69</v>
      </c>
      <c r="C305" s="7" t="s">
        <v>126</v>
      </c>
      <c r="D305" s="6" t="s">
        <v>80</v>
      </c>
      <c r="E305" s="7"/>
      <c r="F305" s="39">
        <f>SUM(F306,F308,F310)</f>
        <v>1436</v>
      </c>
      <c r="G305" s="39"/>
    </row>
    <row r="306" spans="1:7" ht="94.5">
      <c r="A306" s="26" t="s">
        <v>298</v>
      </c>
      <c r="B306" s="7" t="s">
        <v>69</v>
      </c>
      <c r="C306" s="7" t="s">
        <v>126</v>
      </c>
      <c r="D306" s="6" t="s">
        <v>296</v>
      </c>
      <c r="E306" s="10"/>
      <c r="F306" s="39">
        <f>SUM(F307)</f>
        <v>200</v>
      </c>
      <c r="G306" s="39"/>
    </row>
    <row r="307" spans="1:7" ht="47.25">
      <c r="A307" s="26" t="s">
        <v>164</v>
      </c>
      <c r="B307" s="7" t="s">
        <v>69</v>
      </c>
      <c r="C307" s="7" t="s">
        <v>126</v>
      </c>
      <c r="D307" s="6" t="s">
        <v>296</v>
      </c>
      <c r="E307" s="7" t="s">
        <v>165</v>
      </c>
      <c r="F307" s="44">
        <v>200</v>
      </c>
      <c r="G307" s="39"/>
    </row>
    <row r="308" spans="1:7" ht="63">
      <c r="A308" s="26" t="s">
        <v>256</v>
      </c>
      <c r="B308" s="7" t="s">
        <v>69</v>
      </c>
      <c r="C308" s="7" t="s">
        <v>126</v>
      </c>
      <c r="D308" s="6" t="s">
        <v>297</v>
      </c>
      <c r="E308" s="7"/>
      <c r="F308" s="39">
        <f>SUM(F309)</f>
        <v>1100</v>
      </c>
      <c r="G308" s="39"/>
    </row>
    <row r="309" spans="1:7" ht="47.25">
      <c r="A309" s="26" t="s">
        <v>164</v>
      </c>
      <c r="B309" s="7" t="s">
        <v>69</v>
      </c>
      <c r="C309" s="7" t="s">
        <v>126</v>
      </c>
      <c r="D309" s="6" t="s">
        <v>297</v>
      </c>
      <c r="E309" s="7" t="s">
        <v>165</v>
      </c>
      <c r="F309" s="44">
        <v>1100</v>
      </c>
      <c r="G309" s="39"/>
    </row>
    <row r="310" spans="1:7" ht="78.75">
      <c r="A310" s="25" t="s">
        <v>303</v>
      </c>
      <c r="B310" s="7" t="s">
        <v>69</v>
      </c>
      <c r="C310" s="7" t="s">
        <v>126</v>
      </c>
      <c r="D310" s="6" t="s">
        <v>295</v>
      </c>
      <c r="E310" s="7"/>
      <c r="F310" s="39">
        <f>SUM(F311)</f>
        <v>136</v>
      </c>
      <c r="G310" s="39"/>
    </row>
    <row r="311" spans="1:7" ht="47.25">
      <c r="A311" s="26" t="s">
        <v>164</v>
      </c>
      <c r="B311" s="7" t="s">
        <v>69</v>
      </c>
      <c r="C311" s="7" t="s">
        <v>126</v>
      </c>
      <c r="D311" s="6" t="s">
        <v>295</v>
      </c>
      <c r="E311" s="7" t="s">
        <v>165</v>
      </c>
      <c r="F311" s="44">
        <v>136</v>
      </c>
      <c r="G311" s="39"/>
    </row>
    <row r="312" spans="1:7" ht="47.25">
      <c r="A312" s="25" t="s">
        <v>171</v>
      </c>
      <c r="B312" s="15" t="s">
        <v>69</v>
      </c>
      <c r="C312" s="15" t="s">
        <v>78</v>
      </c>
      <c r="D312" s="6" t="s">
        <v>277</v>
      </c>
      <c r="E312" s="7"/>
      <c r="F312" s="39">
        <f>SUM(F313,F316,F320,F324)</f>
        <v>42004</v>
      </c>
      <c r="G312" s="39"/>
    </row>
    <row r="313" spans="1:7" ht="78.75">
      <c r="A313" s="30" t="s">
        <v>11</v>
      </c>
      <c r="B313" s="4" t="s">
        <v>69</v>
      </c>
      <c r="C313" s="4" t="s">
        <v>78</v>
      </c>
      <c r="D313" s="7" t="s">
        <v>12</v>
      </c>
      <c r="E313" s="7"/>
      <c r="F313" s="39">
        <f>SUM(F314)</f>
        <v>2203.7</v>
      </c>
      <c r="G313" s="39"/>
    </row>
    <row r="314" spans="1:7" ht="15.75">
      <c r="A314" s="30" t="s">
        <v>15</v>
      </c>
      <c r="B314" s="4" t="s">
        <v>69</v>
      </c>
      <c r="C314" s="4" t="s">
        <v>78</v>
      </c>
      <c r="D314" s="7" t="s">
        <v>16</v>
      </c>
      <c r="E314" s="7"/>
      <c r="F314" s="39">
        <f>SUM(F315)</f>
        <v>2203.7</v>
      </c>
      <c r="G314" s="39"/>
    </row>
    <row r="315" spans="1:7" ht="31.5">
      <c r="A315" s="30" t="s">
        <v>47</v>
      </c>
      <c r="B315" s="7" t="s">
        <v>69</v>
      </c>
      <c r="C315" s="7">
        <v>10</v>
      </c>
      <c r="D315" s="7" t="s">
        <v>16</v>
      </c>
      <c r="E315" s="7">
        <v>500</v>
      </c>
      <c r="F315" s="44">
        <v>2203.7</v>
      </c>
      <c r="G315" s="39"/>
    </row>
    <row r="316" spans="1:7" ht="110.25">
      <c r="A316" s="25" t="s">
        <v>278</v>
      </c>
      <c r="B316" s="15" t="s">
        <v>69</v>
      </c>
      <c r="C316" s="15" t="s">
        <v>78</v>
      </c>
      <c r="D316" s="6" t="s">
        <v>123</v>
      </c>
      <c r="E316" s="7"/>
      <c r="F316" s="39">
        <f>SUM(F317)</f>
        <v>3535.4</v>
      </c>
      <c r="G316" s="39"/>
    </row>
    <row r="317" spans="1:7" ht="31.5">
      <c r="A317" s="25" t="s">
        <v>83</v>
      </c>
      <c r="B317" s="15" t="s">
        <v>69</v>
      </c>
      <c r="C317" s="15" t="s">
        <v>78</v>
      </c>
      <c r="D317" s="6" t="s">
        <v>124</v>
      </c>
      <c r="E317" s="7"/>
      <c r="F317" s="39">
        <f>SUM(F319)</f>
        <v>3535.4</v>
      </c>
      <c r="G317" s="39"/>
    </row>
    <row r="318" spans="1:7" ht="126">
      <c r="A318" s="25" t="s">
        <v>279</v>
      </c>
      <c r="B318" s="15" t="s">
        <v>69</v>
      </c>
      <c r="C318" s="15" t="s">
        <v>78</v>
      </c>
      <c r="D318" s="6" t="s">
        <v>280</v>
      </c>
      <c r="E318" s="7"/>
      <c r="F318" s="39">
        <f>SUM(F319)</f>
        <v>3535.4</v>
      </c>
      <c r="G318" s="39"/>
    </row>
    <row r="319" spans="1:7" ht="31.5">
      <c r="A319" s="25" t="s">
        <v>104</v>
      </c>
      <c r="B319" s="15" t="s">
        <v>69</v>
      </c>
      <c r="C319" s="15" t="s">
        <v>78</v>
      </c>
      <c r="D319" s="6" t="s">
        <v>280</v>
      </c>
      <c r="E319" s="7" t="s">
        <v>105</v>
      </c>
      <c r="F319" s="39">
        <v>3535.4</v>
      </c>
      <c r="G319" s="39"/>
    </row>
    <row r="320" spans="1:7" ht="47.25">
      <c r="A320" s="25" t="s">
        <v>281</v>
      </c>
      <c r="B320" s="15" t="s">
        <v>69</v>
      </c>
      <c r="C320" s="15" t="s">
        <v>78</v>
      </c>
      <c r="D320" s="6" t="s">
        <v>282</v>
      </c>
      <c r="E320" s="7"/>
      <c r="F320" s="39">
        <f>SUM(F321)</f>
        <v>35382.9</v>
      </c>
      <c r="G320" s="39"/>
    </row>
    <row r="321" spans="1:7" ht="31.5">
      <c r="A321" s="25" t="s">
        <v>83</v>
      </c>
      <c r="B321" s="15" t="s">
        <v>69</v>
      </c>
      <c r="C321" s="15" t="s">
        <v>78</v>
      </c>
      <c r="D321" s="6" t="s">
        <v>283</v>
      </c>
      <c r="E321" s="7"/>
      <c r="F321" s="39">
        <f>SUM(F322)</f>
        <v>35382.9</v>
      </c>
      <c r="G321" s="39"/>
    </row>
    <row r="322" spans="1:7" ht="78.75">
      <c r="A322" s="25" t="s">
        <v>284</v>
      </c>
      <c r="B322" s="15" t="s">
        <v>69</v>
      </c>
      <c r="C322" s="15" t="s">
        <v>78</v>
      </c>
      <c r="D322" s="6" t="s">
        <v>285</v>
      </c>
      <c r="E322" s="7"/>
      <c r="F322" s="39">
        <f>SUM(F323)</f>
        <v>35382.9</v>
      </c>
      <c r="G322" s="39"/>
    </row>
    <row r="323" spans="1:7" ht="31.5">
      <c r="A323" s="25" t="s">
        <v>104</v>
      </c>
      <c r="B323" s="15" t="s">
        <v>69</v>
      </c>
      <c r="C323" s="15" t="s">
        <v>78</v>
      </c>
      <c r="D323" s="6" t="s">
        <v>285</v>
      </c>
      <c r="E323" s="7" t="s">
        <v>105</v>
      </c>
      <c r="F323" s="39">
        <v>35382.9</v>
      </c>
      <c r="G323" s="39"/>
    </row>
    <row r="324" spans="1:7" ht="31.5">
      <c r="A324" s="25" t="s">
        <v>79</v>
      </c>
      <c r="B324" s="15" t="s">
        <v>69</v>
      </c>
      <c r="C324" s="15" t="s">
        <v>78</v>
      </c>
      <c r="D324" s="6" t="s">
        <v>80</v>
      </c>
      <c r="E324" s="7"/>
      <c r="F324" s="39">
        <f>SUM(F325)</f>
        <v>882</v>
      </c>
      <c r="G324" s="39"/>
    </row>
    <row r="325" spans="1:7" ht="78.75">
      <c r="A325" s="25" t="s">
        <v>303</v>
      </c>
      <c r="B325" s="15" t="s">
        <v>69</v>
      </c>
      <c r="C325" s="15" t="s">
        <v>78</v>
      </c>
      <c r="D325" s="6" t="s">
        <v>295</v>
      </c>
      <c r="E325" s="7"/>
      <c r="F325" s="39">
        <f>SUM(F326)</f>
        <v>882</v>
      </c>
      <c r="G325" s="39"/>
    </row>
    <row r="326" spans="1:7" ht="47.25">
      <c r="A326" s="25" t="s">
        <v>210</v>
      </c>
      <c r="B326" s="15" t="s">
        <v>69</v>
      </c>
      <c r="C326" s="15" t="s">
        <v>78</v>
      </c>
      <c r="D326" s="6" t="s">
        <v>295</v>
      </c>
      <c r="E326" s="7" t="s">
        <v>165</v>
      </c>
      <c r="F326" s="39">
        <v>882</v>
      </c>
      <c r="G326" s="39"/>
    </row>
    <row r="327" spans="1:6" ht="15.75">
      <c r="A327" s="34"/>
      <c r="B327" s="19"/>
      <c r="C327" s="19"/>
      <c r="D327" s="19"/>
      <c r="E327" s="19"/>
      <c r="F327" s="39"/>
    </row>
    <row r="328" spans="1:6" ht="15.75">
      <c r="A328" s="29" t="s">
        <v>146</v>
      </c>
      <c r="B328" s="4" t="s">
        <v>78</v>
      </c>
      <c r="C328" s="5"/>
      <c r="D328" s="5"/>
      <c r="E328" s="5"/>
      <c r="F328" s="39">
        <f>SUM(F329,F333,F347)</f>
        <v>60237.4</v>
      </c>
    </row>
    <row r="329" spans="1:6" ht="15.75">
      <c r="A329" s="30" t="s">
        <v>147</v>
      </c>
      <c r="B329" s="23">
        <v>10</v>
      </c>
      <c r="C329" s="23" t="s">
        <v>8</v>
      </c>
      <c r="D329" s="6"/>
      <c r="E329" s="7"/>
      <c r="F329" s="39">
        <f>SUM(F331)</f>
        <v>1787.4</v>
      </c>
    </row>
    <row r="330" spans="1:6" ht="31.5">
      <c r="A330" s="30" t="s">
        <v>148</v>
      </c>
      <c r="B330" s="7">
        <v>10</v>
      </c>
      <c r="C330" s="7" t="s">
        <v>8</v>
      </c>
      <c r="D330" s="6" t="s">
        <v>149</v>
      </c>
      <c r="E330" s="7"/>
      <c r="F330" s="39">
        <f>SUM(F332)</f>
        <v>1787.4</v>
      </c>
    </row>
    <row r="331" spans="1:6" ht="63">
      <c r="A331" s="30" t="s">
        <v>197</v>
      </c>
      <c r="B331" s="7">
        <v>10</v>
      </c>
      <c r="C331" s="7" t="s">
        <v>8</v>
      </c>
      <c r="D331" s="6" t="s">
        <v>150</v>
      </c>
      <c r="E331" s="7"/>
      <c r="F331" s="39">
        <f>SUM(F332)</f>
        <v>1787.4</v>
      </c>
    </row>
    <row r="332" spans="1:6" ht="15.75">
      <c r="A332" s="30" t="s">
        <v>63</v>
      </c>
      <c r="B332" s="7">
        <v>10</v>
      </c>
      <c r="C332" s="7" t="s">
        <v>8</v>
      </c>
      <c r="D332" s="6" t="s">
        <v>150</v>
      </c>
      <c r="E332" s="7" t="s">
        <v>64</v>
      </c>
      <c r="F332" s="44">
        <v>1787.4</v>
      </c>
    </row>
    <row r="333" spans="1:6" ht="15.75">
      <c r="A333" s="30" t="s">
        <v>151</v>
      </c>
      <c r="B333" s="4">
        <v>10</v>
      </c>
      <c r="C333" s="41" t="s">
        <v>14</v>
      </c>
      <c r="D333" s="5"/>
      <c r="E333" s="17"/>
      <c r="F333" s="39">
        <f>SUM(F334)</f>
        <v>51526</v>
      </c>
    </row>
    <row r="334" spans="1:6" ht="15.75">
      <c r="A334" s="30" t="s">
        <v>182</v>
      </c>
      <c r="B334" s="4">
        <v>10</v>
      </c>
      <c r="C334" s="17" t="s">
        <v>14</v>
      </c>
      <c r="D334" s="5" t="s">
        <v>183</v>
      </c>
      <c r="E334" s="17"/>
      <c r="F334" s="39">
        <f>SUM(F335,F341,F344,F338)</f>
        <v>51526</v>
      </c>
    </row>
    <row r="335" spans="1:6" ht="141" customHeight="1">
      <c r="A335" s="57" t="s">
        <v>336</v>
      </c>
      <c r="B335" s="4">
        <v>10</v>
      </c>
      <c r="C335" s="17" t="s">
        <v>14</v>
      </c>
      <c r="D335" s="5" t="s">
        <v>338</v>
      </c>
      <c r="E335" s="17"/>
      <c r="F335" s="39">
        <f>SUM(F336)</f>
        <v>7731</v>
      </c>
    </row>
    <row r="336" spans="1:6" ht="15.75">
      <c r="A336" s="30" t="s">
        <v>154</v>
      </c>
      <c r="B336" s="4">
        <v>10</v>
      </c>
      <c r="C336" s="17" t="s">
        <v>14</v>
      </c>
      <c r="D336" s="5" t="s">
        <v>338</v>
      </c>
      <c r="E336" s="17" t="s">
        <v>155</v>
      </c>
      <c r="F336" s="39">
        <f>SUM(F337)</f>
        <v>7731</v>
      </c>
    </row>
    <row r="337" spans="1:6" ht="15.75">
      <c r="A337" s="30" t="s">
        <v>168</v>
      </c>
      <c r="B337" s="4">
        <v>10</v>
      </c>
      <c r="C337" s="17" t="s">
        <v>14</v>
      </c>
      <c r="D337" s="5" t="s">
        <v>338</v>
      </c>
      <c r="E337" s="17" t="s">
        <v>155</v>
      </c>
      <c r="F337" s="39">
        <v>7731</v>
      </c>
    </row>
    <row r="338" spans="1:6" ht="108" customHeight="1">
      <c r="A338" s="30" t="s">
        <v>337</v>
      </c>
      <c r="B338" s="4">
        <v>10</v>
      </c>
      <c r="C338" s="17" t="s">
        <v>14</v>
      </c>
      <c r="D338" s="5" t="s">
        <v>335</v>
      </c>
      <c r="E338" s="17"/>
      <c r="F338" s="39">
        <f>SUM(F339)</f>
        <v>774</v>
      </c>
    </row>
    <row r="339" spans="1:6" ht="24" customHeight="1">
      <c r="A339" s="30" t="s">
        <v>154</v>
      </c>
      <c r="B339" s="4">
        <v>10</v>
      </c>
      <c r="C339" s="17" t="s">
        <v>14</v>
      </c>
      <c r="D339" s="5" t="s">
        <v>335</v>
      </c>
      <c r="E339" s="17" t="s">
        <v>155</v>
      </c>
      <c r="F339" s="39">
        <v>774</v>
      </c>
    </row>
    <row r="340" spans="1:6" ht="18.75" customHeight="1">
      <c r="A340" s="32" t="s">
        <v>168</v>
      </c>
      <c r="B340" s="4">
        <v>10</v>
      </c>
      <c r="C340" s="17" t="s">
        <v>14</v>
      </c>
      <c r="D340" s="5" t="s">
        <v>335</v>
      </c>
      <c r="E340" s="17" t="s">
        <v>155</v>
      </c>
      <c r="F340" s="39">
        <v>774</v>
      </c>
    </row>
    <row r="341" spans="1:6" ht="94.5">
      <c r="A341" s="30" t="s">
        <v>334</v>
      </c>
      <c r="B341" s="4">
        <v>10</v>
      </c>
      <c r="C341" s="17" t="s">
        <v>14</v>
      </c>
      <c r="D341" s="5" t="s">
        <v>198</v>
      </c>
      <c r="E341" s="17"/>
      <c r="F341" s="39">
        <f>SUM(F342)</f>
        <v>10614</v>
      </c>
    </row>
    <row r="342" spans="1:6" ht="15.75">
      <c r="A342" s="30" t="s">
        <v>154</v>
      </c>
      <c r="B342" s="4">
        <v>10</v>
      </c>
      <c r="C342" s="17" t="s">
        <v>14</v>
      </c>
      <c r="D342" s="5" t="s">
        <v>198</v>
      </c>
      <c r="E342" s="17" t="s">
        <v>155</v>
      </c>
      <c r="F342" s="39">
        <v>10614</v>
      </c>
    </row>
    <row r="343" spans="1:6" ht="15.75">
      <c r="A343" s="32" t="s">
        <v>168</v>
      </c>
      <c r="B343" s="4">
        <v>10</v>
      </c>
      <c r="C343" s="17" t="s">
        <v>14</v>
      </c>
      <c r="D343" s="5" t="s">
        <v>198</v>
      </c>
      <c r="E343" s="17" t="s">
        <v>155</v>
      </c>
      <c r="F343" s="39">
        <v>10614</v>
      </c>
    </row>
    <row r="344" spans="1:6" ht="47.25">
      <c r="A344" s="30" t="s">
        <v>185</v>
      </c>
      <c r="B344" s="4">
        <v>10</v>
      </c>
      <c r="C344" s="17" t="s">
        <v>14</v>
      </c>
      <c r="D344" s="5" t="s">
        <v>184</v>
      </c>
      <c r="E344" s="17"/>
      <c r="F344" s="39">
        <f>SUM(F345)</f>
        <v>32407</v>
      </c>
    </row>
    <row r="345" spans="1:6" ht="15.75">
      <c r="A345" s="30" t="s">
        <v>63</v>
      </c>
      <c r="B345" s="4">
        <v>10</v>
      </c>
      <c r="C345" s="17" t="s">
        <v>14</v>
      </c>
      <c r="D345" s="5" t="s">
        <v>184</v>
      </c>
      <c r="E345" s="17" t="s">
        <v>64</v>
      </c>
      <c r="F345" s="39">
        <v>32407</v>
      </c>
    </row>
    <row r="346" spans="1:6" ht="15.75">
      <c r="A346" s="30" t="s">
        <v>168</v>
      </c>
      <c r="B346" s="4">
        <v>10</v>
      </c>
      <c r="C346" s="17" t="s">
        <v>14</v>
      </c>
      <c r="D346" s="5" t="s">
        <v>184</v>
      </c>
      <c r="E346" s="17" t="s">
        <v>64</v>
      </c>
      <c r="F346" s="39">
        <v>32407</v>
      </c>
    </row>
    <row r="347" spans="1:6" ht="15.75">
      <c r="A347" s="30" t="s">
        <v>208</v>
      </c>
      <c r="B347" s="15">
        <v>10</v>
      </c>
      <c r="C347" s="41" t="s">
        <v>18</v>
      </c>
      <c r="D347" s="42"/>
      <c r="E347" s="41"/>
      <c r="F347" s="39">
        <f>SUM(F348)</f>
        <v>6924</v>
      </c>
    </row>
    <row r="348" spans="1:6" ht="31.5">
      <c r="A348" s="30" t="s">
        <v>114</v>
      </c>
      <c r="B348" s="4">
        <v>10</v>
      </c>
      <c r="C348" s="17" t="s">
        <v>18</v>
      </c>
      <c r="D348" s="5" t="s">
        <v>115</v>
      </c>
      <c r="E348" s="17"/>
      <c r="F348" s="39">
        <f>SUM(F349)</f>
        <v>6924</v>
      </c>
    </row>
    <row r="349" spans="1:6" ht="110.25">
      <c r="A349" s="26" t="s">
        <v>209</v>
      </c>
      <c r="B349" s="4">
        <v>10</v>
      </c>
      <c r="C349" s="17" t="s">
        <v>18</v>
      </c>
      <c r="D349" s="5" t="s">
        <v>207</v>
      </c>
      <c r="E349" s="17"/>
      <c r="F349" s="39">
        <f>SUM(F350)</f>
        <v>6924</v>
      </c>
    </row>
    <row r="350" spans="1:6" ht="15.75">
      <c r="A350" s="30" t="s">
        <v>63</v>
      </c>
      <c r="B350" s="4">
        <v>10</v>
      </c>
      <c r="C350" s="17" t="s">
        <v>18</v>
      </c>
      <c r="D350" s="5" t="s">
        <v>207</v>
      </c>
      <c r="E350" s="17" t="s">
        <v>64</v>
      </c>
      <c r="F350" s="39">
        <v>6924</v>
      </c>
    </row>
    <row r="351" spans="1:6" ht="15.75">
      <c r="A351" s="32" t="s">
        <v>168</v>
      </c>
      <c r="B351" s="4">
        <v>10</v>
      </c>
      <c r="C351" s="17" t="s">
        <v>18</v>
      </c>
      <c r="D351" s="5" t="s">
        <v>207</v>
      </c>
      <c r="E351" s="17" t="s">
        <v>64</v>
      </c>
      <c r="F351" s="39">
        <v>6924</v>
      </c>
    </row>
    <row r="352" spans="1:6" ht="15.75">
      <c r="A352" s="13"/>
      <c r="B352" s="15"/>
      <c r="C352" s="10"/>
      <c r="D352" s="9"/>
      <c r="E352" s="17"/>
      <c r="F352" s="44"/>
    </row>
    <row r="353" spans="1:6" ht="15.75">
      <c r="A353" s="24"/>
      <c r="B353" s="19"/>
      <c r="C353" s="19"/>
      <c r="D353" s="19"/>
      <c r="E353" s="19"/>
      <c r="F353" s="44"/>
    </row>
    <row r="354" spans="1:6" ht="15.75">
      <c r="A354" s="38" t="s">
        <v>161</v>
      </c>
      <c r="B354" s="5"/>
      <c r="C354" s="5"/>
      <c r="D354" s="5"/>
      <c r="E354" s="5"/>
      <c r="F354" s="39">
        <f>SUM(F16,F67,F78,F110,F125,F154,F160,F232,F266,F328,)</f>
        <v>2272642.1999999997</v>
      </c>
    </row>
    <row r="355" spans="1:6" ht="12.75">
      <c r="A355" s="24"/>
      <c r="B355" s="19"/>
      <c r="C355" s="19"/>
      <c r="D355" s="19"/>
      <c r="E355" s="19"/>
      <c r="F355" s="37" t="s">
        <v>309</v>
      </c>
    </row>
  </sheetData>
  <sheetProtection/>
  <mergeCells count="8">
    <mergeCell ref="C1:F1"/>
    <mergeCell ref="C2:F2"/>
    <mergeCell ref="C4:F4"/>
    <mergeCell ref="A10:F10"/>
    <mergeCell ref="C6:F6"/>
    <mergeCell ref="C7:F7"/>
    <mergeCell ref="C8:F8"/>
    <mergeCell ref="C9:F9"/>
  </mergeCells>
  <printOptions/>
  <pageMargins left="0.7874015748031497" right="0.2362204724409449" top="0.31496062992125984" bottom="0.7874015748031497" header="0.15748031496062992" footer="0.511811023622047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MFUser</dc:creator>
  <cp:keywords/>
  <dc:description/>
  <cp:lastModifiedBy>Климанова</cp:lastModifiedBy>
  <cp:lastPrinted>2010-10-15T10:42:05Z</cp:lastPrinted>
  <dcterms:created xsi:type="dcterms:W3CDTF">2007-09-28T11:56:56Z</dcterms:created>
  <dcterms:modified xsi:type="dcterms:W3CDTF">2010-10-29T05:29:19Z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