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<sst xmlns="http://schemas.openxmlformats.org/spreadsheetml/2006/main" count="56" uniqueCount="35">
  <si>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</si>
  <si>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</si>
  <si>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</si>
  <si>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</si>
  <si>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</si>
  <si>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</si>
  <si>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</si>
  <si>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</si>
  <si>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</si>
  <si>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</si>
  <si>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</si>
  <si>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</si>
  <si>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</si>
  <si>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</si>
  <si>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</si>
  <si>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</si>
  <si>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</si>
  <si>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</si>
  <si>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</si>
  <si>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</si>
  <si>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</si>
  <si>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</si>
  <si>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</si>
  <si>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</si>
  <si>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</si>
  <si>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</si>
  <si>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</si>
  <si>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</si>
  <si>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</si>
  <si>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2014 на 01.01.2015</t>
  </si>
  <si>
    <t>2015 на 01.08.2015</t>
  </si>
  <si>
    <t>Первонач. план</t>
  </si>
  <si>
    <t>Годовой план</t>
  </si>
  <si>
    <t>Исполнено</t>
  </si>
  <si>
    <t>Динамика исполнения бюджета города Рутов за июль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</si>
</sst>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U11" sqref="U11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6384" width="9.140625" style="6" customWidth="1"/>
  </cols>
  <sheetData>
    <row r="1" spans="1:13" ht="18.75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.75">
      <c r="A2" s="5" t="s">
        <v>22</v>
      </c>
    </row>
    <row r="3" spans="1:17" ht="15.75">
      <c r="A3" s="7"/>
      <c r="B3" s="35">
        <v>2012</v>
      </c>
      <c r="C3" s="36"/>
      <c r="D3" s="36"/>
      <c r="E3" s="37"/>
      <c r="F3" s="35">
        <v>2013</v>
      </c>
      <c r="G3" s="36"/>
      <c r="H3" s="36"/>
      <c r="I3" s="37"/>
      <c r="J3" s="35" t="s">
        <v>29</v>
      </c>
      <c r="K3" s="36"/>
      <c r="L3" s="36"/>
      <c r="M3" s="37"/>
      <c r="N3" s="35" t="s">
        <v>30</v>
      </c>
      <c r="O3" s="36"/>
      <c r="P3" s="36"/>
      <c r="Q3" s="37"/>
    </row>
    <row r="4" spans="1:17" ht="47.25">
      <c r="A4" s="4"/>
      <c r="B4" s="31" t="s">
        <v>31</v>
      </c>
      <c r="C4" s="31" t="s">
        <v>32</v>
      </c>
      <c r="D4" s="32" t="s">
        <v>33</v>
      </c>
      <c r="E4" s="31" t="s">
        <v>7</v>
      </c>
      <c r="F4" s="31" t="s">
        <v>31</v>
      </c>
      <c r="G4" s="31" t="s">
        <v>32</v>
      </c>
      <c r="H4" s="32" t="s">
        <v>33</v>
      </c>
      <c r="I4" s="31" t="s">
        <v>7</v>
      </c>
      <c r="J4" s="31" t="s">
        <v>31</v>
      </c>
      <c r="K4" s="31" t="s">
        <v>32</v>
      </c>
      <c r="L4" s="32" t="s">
        <v>33</v>
      </c>
      <c r="M4" s="31" t="s">
        <v>7</v>
      </c>
      <c r="N4" s="31" t="s">
        <v>31</v>
      </c>
      <c r="O4" s="31" t="s">
        <v>32</v>
      </c>
      <c r="P4" s="32" t="s">
        <v>33</v>
      </c>
      <c r="Q4" s="31" t="s">
        <v>7</v>
      </c>
    </row>
    <row r="5" spans="1:17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2313269.6</v>
      </c>
      <c r="P5" s="27">
        <f>SUM(P6,P9)</f>
        <v>1370555.7999999998</v>
      </c>
      <c r="Q5" s="21">
        <f>P5/O5*100</f>
        <v>59.2475602497867</v>
      </c>
    </row>
    <row r="6" spans="1:17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0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1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2" ref="M6:M37">L6/K6*100</f>
        <v>103.46399547867749</v>
      </c>
      <c r="N6" s="17">
        <f>SUM(N7:N8)</f>
        <v>1264948.8</v>
      </c>
      <c r="O6" s="28">
        <f>SUM(O7:O8)</f>
        <v>1293727.1</v>
      </c>
      <c r="P6" s="28">
        <f>SUM(P7:P8)</f>
        <v>762896.8</v>
      </c>
      <c r="Q6" s="29">
        <f aca="true" t="shared" si="3" ref="Q6:Q37">P6/O6*100</f>
        <v>58.968912377270286</v>
      </c>
    </row>
    <row r="7" spans="1:17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0"/>
        <v>105.18996398884626</v>
      </c>
      <c r="F7" s="10">
        <v>946048.5</v>
      </c>
      <c r="G7" s="10">
        <v>940535.4</v>
      </c>
      <c r="H7" s="10">
        <v>969933.3</v>
      </c>
      <c r="I7" s="8">
        <f t="shared" si="1"/>
        <v>103.12565587642955</v>
      </c>
      <c r="J7" s="10">
        <v>626565</v>
      </c>
      <c r="K7" s="10">
        <v>641391.9</v>
      </c>
      <c r="L7" s="10">
        <v>662475.1</v>
      </c>
      <c r="M7" s="8">
        <f t="shared" si="2"/>
        <v>103.28710106878493</v>
      </c>
      <c r="N7" s="10">
        <v>691242.8</v>
      </c>
      <c r="O7" s="22">
        <v>682742.8</v>
      </c>
      <c r="P7" s="22">
        <v>477094.3</v>
      </c>
      <c r="Q7" s="21">
        <f t="shared" si="3"/>
        <v>69.87906719777929</v>
      </c>
    </row>
    <row r="8" spans="1:17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0"/>
        <v>103.7849839925643</v>
      </c>
      <c r="F8" s="10">
        <v>361776.9</v>
      </c>
      <c r="G8" s="10">
        <v>441678.1</v>
      </c>
      <c r="H8" s="10">
        <v>462077.2</v>
      </c>
      <c r="I8" s="8">
        <f t="shared" si="1"/>
        <v>104.61854459163813</v>
      </c>
      <c r="J8" s="10">
        <v>459710</v>
      </c>
      <c r="K8" s="10">
        <v>578959</v>
      </c>
      <c r="L8" s="10">
        <v>600148.7</v>
      </c>
      <c r="M8" s="8">
        <f t="shared" si="2"/>
        <v>103.65996555887375</v>
      </c>
      <c r="N8" s="10">
        <v>573706</v>
      </c>
      <c r="O8" s="22">
        <v>610984.3</v>
      </c>
      <c r="P8" s="22">
        <v>285802.5</v>
      </c>
      <c r="Q8" s="21">
        <f t="shared" si="3"/>
        <v>46.77738855155525</v>
      </c>
    </row>
    <row r="9" spans="1:17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0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1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2"/>
        <v>98.59057859569805</v>
      </c>
      <c r="N9" s="19">
        <f>SUM(N10:N15)</f>
        <v>981613.5</v>
      </c>
      <c r="O9" s="30">
        <f>SUM(O10:O15)</f>
        <v>1019542.5</v>
      </c>
      <c r="P9" s="30">
        <f>SUM(P10:P15)</f>
        <v>607658.9999999999</v>
      </c>
      <c r="Q9" s="29">
        <f t="shared" si="3"/>
        <v>59.601144631047745</v>
      </c>
    </row>
    <row r="10" spans="1:17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0"/>
        <v>76.84157814474123</v>
      </c>
      <c r="F10" s="10">
        <v>1382</v>
      </c>
      <c r="G10" s="10">
        <v>287262.8</v>
      </c>
      <c r="H10" s="10">
        <v>273830.5</v>
      </c>
      <c r="I10" s="8">
        <f t="shared" si="1"/>
        <v>95.32403778003975</v>
      </c>
      <c r="J10" s="10">
        <v>0</v>
      </c>
      <c r="K10" s="10">
        <v>192432.1</v>
      </c>
      <c r="L10" s="10">
        <v>180615.4</v>
      </c>
      <c r="M10" s="8">
        <f t="shared" si="2"/>
        <v>93.85928854905184</v>
      </c>
      <c r="N10" s="10">
        <v>0</v>
      </c>
      <c r="O10" s="22">
        <v>33145.1</v>
      </c>
      <c r="P10" s="22">
        <v>8057</v>
      </c>
      <c r="Q10" s="21">
        <f t="shared" si="3"/>
        <v>24.308268793879037</v>
      </c>
    </row>
    <row r="11" spans="1:17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0"/>
        <v>98.59688410417996</v>
      </c>
      <c r="F11" s="10">
        <v>499836</v>
      </c>
      <c r="G11" s="10">
        <v>582797.5</v>
      </c>
      <c r="H11" s="10">
        <v>551006.7</v>
      </c>
      <c r="I11" s="8">
        <f t="shared" si="1"/>
        <v>94.5451378909484</v>
      </c>
      <c r="J11" s="10">
        <v>837035</v>
      </c>
      <c r="K11" s="10">
        <v>925596</v>
      </c>
      <c r="L11" s="10">
        <v>921040.9</v>
      </c>
      <c r="M11" s="8">
        <f t="shared" si="2"/>
        <v>99.50787384560867</v>
      </c>
      <c r="N11" s="10">
        <v>934939.3</v>
      </c>
      <c r="O11" s="22">
        <v>938370</v>
      </c>
      <c r="P11" s="22">
        <v>566858.2</v>
      </c>
      <c r="Q11" s="21">
        <f t="shared" si="3"/>
        <v>60.40881528608117</v>
      </c>
    </row>
    <row r="12" spans="1:17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0"/>
        <v>100</v>
      </c>
      <c r="F12" s="10">
        <v>240</v>
      </c>
      <c r="G12" s="10">
        <v>240</v>
      </c>
      <c r="H12" s="10">
        <v>240</v>
      </c>
      <c r="I12" s="8">
        <f t="shared" si="1"/>
        <v>100</v>
      </c>
      <c r="J12" s="10">
        <v>208</v>
      </c>
      <c r="K12" s="10">
        <v>208</v>
      </c>
      <c r="L12" s="10">
        <v>208</v>
      </c>
      <c r="M12" s="8">
        <f t="shared" si="2"/>
        <v>100</v>
      </c>
      <c r="N12" s="10">
        <v>215</v>
      </c>
      <c r="O12" s="22">
        <v>0</v>
      </c>
      <c r="P12" s="22">
        <v>0</v>
      </c>
      <c r="Q12" s="21"/>
    </row>
    <row r="13" spans="1:17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0"/>
        <v>100</v>
      </c>
      <c r="F13" s="10">
        <v>48302</v>
      </c>
      <c r="G13" s="10">
        <v>87570</v>
      </c>
      <c r="H13" s="10">
        <v>86472.2</v>
      </c>
      <c r="I13" s="8">
        <f t="shared" si="1"/>
        <v>98.74637432910815</v>
      </c>
      <c r="J13" s="10">
        <v>48302</v>
      </c>
      <c r="K13" s="10">
        <v>74066.2</v>
      </c>
      <c r="L13" s="10">
        <v>73384.4</v>
      </c>
      <c r="M13" s="8">
        <f t="shared" si="2"/>
        <v>99.07947214788932</v>
      </c>
      <c r="N13" s="10">
        <v>46459.2</v>
      </c>
      <c r="O13" s="22">
        <v>48027.4</v>
      </c>
      <c r="P13" s="22">
        <v>32650.2</v>
      </c>
      <c r="Q13" s="21">
        <f t="shared" si="3"/>
        <v>67.98244335525138</v>
      </c>
    </row>
    <row r="14" spans="1:17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0"/>
        <v>99.99094120844279</v>
      </c>
      <c r="F14" s="10">
        <v>0</v>
      </c>
      <c r="G14" s="10">
        <v>6166.8</v>
      </c>
      <c r="H14" s="10">
        <v>6749.3</v>
      </c>
      <c r="I14" s="8">
        <f t="shared" si="1"/>
        <v>109.44574171369268</v>
      </c>
      <c r="J14" s="10">
        <v>0</v>
      </c>
      <c r="K14" s="10">
        <v>244.5</v>
      </c>
      <c r="L14" s="10">
        <v>504.4</v>
      </c>
      <c r="M14" s="8">
        <f t="shared" si="2"/>
        <v>206.29856850715746</v>
      </c>
      <c r="N14" s="10">
        <v>0</v>
      </c>
      <c r="O14" s="22">
        <v>0</v>
      </c>
      <c r="P14" s="22">
        <v>93.6</v>
      </c>
      <c r="Q14" s="21"/>
    </row>
    <row r="15" spans="1:17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0"/>
        <v>100.00780213778575</v>
      </c>
      <c r="F15" s="10">
        <v>0</v>
      </c>
      <c r="G15" s="10">
        <v>-67.2</v>
      </c>
      <c r="H15" s="10">
        <v>-67.2</v>
      </c>
      <c r="I15" s="8">
        <f t="shared" si="1"/>
        <v>100</v>
      </c>
      <c r="J15" s="10">
        <v>0</v>
      </c>
      <c r="K15" s="10">
        <v>-1015.3</v>
      </c>
      <c r="L15" s="10">
        <v>-1015.3</v>
      </c>
      <c r="M15" s="8">
        <f t="shared" si="2"/>
        <v>100</v>
      </c>
      <c r="N15" s="10">
        <v>0</v>
      </c>
      <c r="O15" s="22">
        <v>0</v>
      </c>
      <c r="P15" s="22">
        <v>0</v>
      </c>
      <c r="Q15" s="21"/>
    </row>
    <row r="16" spans="1:17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0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1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2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2495541.4</v>
      </c>
      <c r="P16" s="21">
        <f>SUM(P17,P19,P21,P23,P25,P27,P28,P30,P32,P34,P36,P38,)</f>
        <v>1193112.9</v>
      </c>
      <c r="Q16" s="21">
        <f t="shared" si="3"/>
        <v>47.80978187739141</v>
      </c>
    </row>
    <row r="17" spans="1:17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0"/>
        <v>98.6446434798447</v>
      </c>
      <c r="F17" s="10">
        <v>250555.9</v>
      </c>
      <c r="G17" s="10">
        <v>252700.3</v>
      </c>
      <c r="H17" s="10">
        <v>242076.5</v>
      </c>
      <c r="I17" s="8">
        <f t="shared" si="1"/>
        <v>95.79588943899157</v>
      </c>
      <c r="J17" s="10">
        <v>308704.2</v>
      </c>
      <c r="K17" s="10">
        <v>291867.7</v>
      </c>
      <c r="L17" s="10">
        <v>281085.5</v>
      </c>
      <c r="M17" s="8">
        <f t="shared" si="2"/>
        <v>96.30579197355513</v>
      </c>
      <c r="N17" s="10">
        <v>322481</v>
      </c>
      <c r="O17" s="22">
        <v>351603.3</v>
      </c>
      <c r="P17" s="22">
        <v>156619.2</v>
      </c>
      <c r="Q17" s="21">
        <f t="shared" si="3"/>
        <v>44.54429181978668</v>
      </c>
    </row>
    <row r="18" spans="1:17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0"/>
        <v>98.58292878271084</v>
      </c>
      <c r="F18" s="10">
        <v>239827.7</v>
      </c>
      <c r="G18" s="10">
        <v>234319.3</v>
      </c>
      <c r="H18" s="10">
        <v>231376.5</v>
      </c>
      <c r="I18" s="8">
        <f t="shared" si="1"/>
        <v>98.74410686614377</v>
      </c>
      <c r="J18" s="10">
        <v>297836.2</v>
      </c>
      <c r="K18" s="10">
        <v>266638.7</v>
      </c>
      <c r="L18" s="10">
        <v>265551.8</v>
      </c>
      <c r="M18" s="8">
        <f t="shared" si="2"/>
        <v>99.5923697497775</v>
      </c>
      <c r="N18" s="10">
        <v>310901</v>
      </c>
      <c r="O18" s="22">
        <v>327251.3</v>
      </c>
      <c r="P18" s="22">
        <v>148326.7</v>
      </c>
      <c r="Q18" s="21">
        <f t="shared" si="3"/>
        <v>45.32501475166028</v>
      </c>
    </row>
    <row r="19" spans="1:17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0"/>
        <v>99.98901903367495</v>
      </c>
      <c r="F19" s="10">
        <v>6311.1</v>
      </c>
      <c r="G19" s="10">
        <v>6311.1</v>
      </c>
      <c r="H19" s="10">
        <v>6311.1</v>
      </c>
      <c r="I19" s="8">
        <f t="shared" si="1"/>
        <v>100</v>
      </c>
      <c r="J19" s="10">
        <v>6374</v>
      </c>
      <c r="K19" s="10">
        <v>5972</v>
      </c>
      <c r="L19" s="10">
        <v>5972</v>
      </c>
      <c r="M19" s="8">
        <f t="shared" si="2"/>
        <v>100</v>
      </c>
      <c r="N19" s="10">
        <v>5987</v>
      </c>
      <c r="O19" s="22">
        <v>5022</v>
      </c>
      <c r="P19" s="22">
        <v>3335.4</v>
      </c>
      <c r="Q19" s="21">
        <f t="shared" si="3"/>
        <v>66.415770609319</v>
      </c>
    </row>
    <row r="20" spans="1:17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0"/>
        <v>99.73913043478261</v>
      </c>
      <c r="F20" s="10">
        <v>184.1</v>
      </c>
      <c r="G20" s="10">
        <v>184.1</v>
      </c>
      <c r="H20" s="10">
        <v>184.1</v>
      </c>
      <c r="I20" s="8">
        <f t="shared" si="1"/>
        <v>100</v>
      </c>
      <c r="J20" s="10">
        <v>243</v>
      </c>
      <c r="K20" s="10">
        <v>243</v>
      </c>
      <c r="L20" s="10">
        <v>243</v>
      </c>
      <c r="M20" s="8">
        <f t="shared" si="2"/>
        <v>100</v>
      </c>
      <c r="N20" s="10">
        <v>243</v>
      </c>
      <c r="O20" s="22">
        <v>243</v>
      </c>
      <c r="P20" s="22">
        <v>243</v>
      </c>
      <c r="Q20" s="21">
        <f t="shared" si="3"/>
        <v>100</v>
      </c>
    </row>
    <row r="21" spans="1:17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0"/>
        <v>99.34491955305315</v>
      </c>
      <c r="F21" s="10">
        <v>30105.9</v>
      </c>
      <c r="G21" s="10">
        <v>14078.8</v>
      </c>
      <c r="H21" s="10">
        <v>13756</v>
      </c>
      <c r="I21" s="8">
        <f t="shared" si="1"/>
        <v>97.70719095377447</v>
      </c>
      <c r="J21" s="10">
        <v>22364.8</v>
      </c>
      <c r="K21" s="10">
        <v>48909.4</v>
      </c>
      <c r="L21" s="10">
        <v>48708.9</v>
      </c>
      <c r="M21" s="8">
        <f t="shared" si="2"/>
        <v>99.59005835279108</v>
      </c>
      <c r="N21" s="10">
        <v>17057.1</v>
      </c>
      <c r="O21" s="22">
        <v>19438.9</v>
      </c>
      <c r="P21" s="22">
        <v>8698.6</v>
      </c>
      <c r="Q21" s="21">
        <f t="shared" si="3"/>
        <v>44.748416834285884</v>
      </c>
    </row>
    <row r="22" spans="1:17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0"/>
        <v>99.34491955305315</v>
      </c>
      <c r="F22" s="12">
        <v>30077.7</v>
      </c>
      <c r="G22" s="12">
        <v>14078.8</v>
      </c>
      <c r="H22" s="12">
        <v>13756</v>
      </c>
      <c r="I22" s="8">
        <f t="shared" si="1"/>
        <v>97.70719095377447</v>
      </c>
      <c r="J22" s="12">
        <v>22364.8</v>
      </c>
      <c r="K22" s="10">
        <v>48909.4</v>
      </c>
      <c r="L22" s="12">
        <v>48708.9</v>
      </c>
      <c r="M22" s="8">
        <f t="shared" si="2"/>
        <v>99.59005835279108</v>
      </c>
      <c r="N22" s="12">
        <v>17057.1</v>
      </c>
      <c r="O22" s="22">
        <v>19438.9</v>
      </c>
      <c r="P22" s="23">
        <v>8698.6</v>
      </c>
      <c r="Q22" s="21">
        <f t="shared" si="3"/>
        <v>44.748416834285884</v>
      </c>
    </row>
    <row r="23" spans="1:17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0"/>
        <v>99.69096851903491</v>
      </c>
      <c r="F23" s="12">
        <v>53841.2</v>
      </c>
      <c r="G23" s="12">
        <v>151708.5</v>
      </c>
      <c r="H23" s="12">
        <v>151277.4</v>
      </c>
      <c r="I23" s="8">
        <f t="shared" si="1"/>
        <v>99.71583662088807</v>
      </c>
      <c r="J23" s="12">
        <v>67746</v>
      </c>
      <c r="K23" s="12">
        <v>157515.3</v>
      </c>
      <c r="L23" s="12">
        <v>157122.4</v>
      </c>
      <c r="M23" s="8">
        <f t="shared" si="2"/>
        <v>99.75056391347381</v>
      </c>
      <c r="N23" s="12">
        <v>82683</v>
      </c>
      <c r="O23" s="23">
        <v>149215.1</v>
      </c>
      <c r="P23" s="23">
        <v>48081.6</v>
      </c>
      <c r="Q23" s="21">
        <f t="shared" si="3"/>
        <v>32.22301228226902</v>
      </c>
    </row>
    <row r="24" spans="1:17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0"/>
        <v>99.61252092086656</v>
      </c>
      <c r="F24" s="12">
        <v>53841.2</v>
      </c>
      <c r="G24" s="12">
        <v>125087.8</v>
      </c>
      <c r="H24" s="12">
        <v>124656.7</v>
      </c>
      <c r="I24" s="8">
        <f t="shared" si="1"/>
        <v>99.65536207367944</v>
      </c>
      <c r="J24" s="12">
        <v>67746</v>
      </c>
      <c r="K24" s="12">
        <v>145882.3</v>
      </c>
      <c r="L24" s="12">
        <v>145755.7</v>
      </c>
      <c r="M24" s="8">
        <f t="shared" si="2"/>
        <v>99.91321771044193</v>
      </c>
      <c r="N24" s="12">
        <v>82683</v>
      </c>
      <c r="O24" s="23">
        <v>145067.4</v>
      </c>
      <c r="P24" s="23">
        <v>48081.6</v>
      </c>
      <c r="Q24" s="21">
        <f t="shared" si="3"/>
        <v>33.144317744717284</v>
      </c>
    </row>
    <row r="25" spans="1:17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0"/>
        <v>99.3745801216225</v>
      </c>
      <c r="F25" s="10">
        <v>88217.5</v>
      </c>
      <c r="G25" s="10">
        <v>141918.1</v>
      </c>
      <c r="H25" s="10">
        <v>141548.4</v>
      </c>
      <c r="I25" s="8">
        <f t="shared" si="1"/>
        <v>99.73949763983593</v>
      </c>
      <c r="J25" s="10">
        <v>111572.5</v>
      </c>
      <c r="K25" s="10">
        <v>172806.1</v>
      </c>
      <c r="L25" s="10">
        <v>172715</v>
      </c>
      <c r="M25" s="8">
        <f t="shared" si="2"/>
        <v>99.94728195358844</v>
      </c>
      <c r="N25" s="10">
        <v>128325.4</v>
      </c>
      <c r="O25" s="22">
        <v>188102.2</v>
      </c>
      <c r="P25" s="22">
        <v>71878.4</v>
      </c>
      <c r="Q25" s="21">
        <f t="shared" si="3"/>
        <v>38.21241856820387</v>
      </c>
    </row>
    <row r="26" spans="1:17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0"/>
        <v>99.32121375046205</v>
      </c>
      <c r="F26" s="10">
        <v>88217.5</v>
      </c>
      <c r="G26" s="10">
        <v>111433.1</v>
      </c>
      <c r="H26" s="10">
        <v>111063.4</v>
      </c>
      <c r="I26" s="8">
        <f t="shared" si="1"/>
        <v>99.66823143213281</v>
      </c>
      <c r="J26" s="10">
        <v>111572.5</v>
      </c>
      <c r="K26" s="10">
        <v>154460.6</v>
      </c>
      <c r="L26" s="10">
        <v>154398.8</v>
      </c>
      <c r="M26" s="8">
        <f t="shared" si="2"/>
        <v>99.95998979675075</v>
      </c>
      <c r="N26" s="10">
        <v>128325.4</v>
      </c>
      <c r="O26" s="22">
        <v>184756.6</v>
      </c>
      <c r="P26" s="22">
        <v>68532.9</v>
      </c>
      <c r="Q26" s="21">
        <f t="shared" si="3"/>
        <v>37.09361397644251</v>
      </c>
    </row>
    <row r="27" spans="1:17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0"/>
        <v>100</v>
      </c>
      <c r="F27" s="10">
        <v>1588.5</v>
      </c>
      <c r="G27" s="10">
        <v>214.8</v>
      </c>
      <c r="H27" s="10">
        <v>214.8</v>
      </c>
      <c r="I27" s="8">
        <f t="shared" si="1"/>
        <v>100</v>
      </c>
      <c r="J27" s="10">
        <v>1000</v>
      </c>
      <c r="K27" s="10">
        <v>220</v>
      </c>
      <c r="L27" s="10">
        <v>182.9</v>
      </c>
      <c r="M27" s="8">
        <f t="shared" si="2"/>
        <v>83.13636363636364</v>
      </c>
      <c r="N27" s="10">
        <v>300</v>
      </c>
      <c r="O27" s="22">
        <v>300</v>
      </c>
      <c r="P27" s="22"/>
      <c r="Q27" s="21">
        <f t="shared" si="3"/>
        <v>0</v>
      </c>
    </row>
    <row r="28" spans="1:17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0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1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2"/>
        <v>98.9889678307132</v>
      </c>
      <c r="N28" s="10">
        <v>1438709.9</v>
      </c>
      <c r="O28" s="22">
        <v>1463436.3</v>
      </c>
      <c r="P28" s="22">
        <v>766469.8</v>
      </c>
      <c r="Q28" s="21">
        <f t="shared" si="3"/>
        <v>52.37466092647832</v>
      </c>
    </row>
    <row r="29" spans="1:17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0"/>
        <v>98.76072619443529</v>
      </c>
      <c r="F29" s="10">
        <v>803056.7</v>
      </c>
      <c r="G29" s="10">
        <v>744523.7</v>
      </c>
      <c r="H29" s="10">
        <v>742774.5</v>
      </c>
      <c r="I29" s="8">
        <f t="shared" si="1"/>
        <v>99.76505784839354</v>
      </c>
      <c r="J29" s="10">
        <v>451079.2</v>
      </c>
      <c r="K29" s="10">
        <v>487248.6</v>
      </c>
      <c r="L29" s="10">
        <v>478068.1</v>
      </c>
      <c r="M29" s="8">
        <f t="shared" si="2"/>
        <v>98.11584887057654</v>
      </c>
      <c r="N29" s="10">
        <v>576865.7</v>
      </c>
      <c r="O29" s="22">
        <v>582817.1</v>
      </c>
      <c r="P29" s="22">
        <v>291983.3</v>
      </c>
      <c r="Q29" s="21">
        <f t="shared" si="3"/>
        <v>50.09861584363259</v>
      </c>
    </row>
    <row r="30" spans="1:17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0"/>
        <v>99.94367176167196</v>
      </c>
      <c r="F30" s="10">
        <v>113188</v>
      </c>
      <c r="G30" s="10">
        <v>93834.2</v>
      </c>
      <c r="H30" s="10">
        <v>93692</v>
      </c>
      <c r="I30" s="8">
        <f t="shared" si="1"/>
        <v>99.84845610662211</v>
      </c>
      <c r="J30" s="10">
        <v>87815.8</v>
      </c>
      <c r="K30" s="10">
        <v>105813.4</v>
      </c>
      <c r="L30" s="10">
        <v>105622.9</v>
      </c>
      <c r="M30" s="8">
        <f t="shared" si="2"/>
        <v>99.8199660912512</v>
      </c>
      <c r="N30" s="10">
        <v>97317.2</v>
      </c>
      <c r="O30" s="22">
        <v>110850.6</v>
      </c>
      <c r="P30" s="22">
        <v>68380.1</v>
      </c>
      <c r="Q30" s="21">
        <f t="shared" si="3"/>
        <v>61.6867206853188</v>
      </c>
    </row>
    <row r="31" spans="1:17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0"/>
        <v>99.90403757265115</v>
      </c>
      <c r="F31" s="10">
        <v>64773.2</v>
      </c>
      <c r="G31" s="10">
        <v>92886.5</v>
      </c>
      <c r="H31" s="10">
        <v>92744.3</v>
      </c>
      <c r="I31" s="8">
        <f t="shared" si="1"/>
        <v>99.8469099384733</v>
      </c>
      <c r="J31" s="10">
        <v>87815.8</v>
      </c>
      <c r="K31" s="10">
        <v>103905.7</v>
      </c>
      <c r="L31" s="10">
        <v>103715.2</v>
      </c>
      <c r="M31" s="8">
        <f t="shared" si="2"/>
        <v>99.81666068367761</v>
      </c>
      <c r="N31" s="10">
        <v>97317.2</v>
      </c>
      <c r="O31" s="22">
        <v>110808.6</v>
      </c>
      <c r="P31" s="22">
        <v>68380.1</v>
      </c>
      <c r="Q31" s="21">
        <f t="shared" si="3"/>
        <v>61.71010192349692</v>
      </c>
    </row>
    <row r="32" spans="1:17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0"/>
        <v>83.46343838810228</v>
      </c>
      <c r="F32" s="10">
        <v>99453</v>
      </c>
      <c r="G32" s="10">
        <v>294673.7</v>
      </c>
      <c r="H32" s="10">
        <v>290022.2</v>
      </c>
      <c r="I32" s="8">
        <f t="shared" si="1"/>
        <v>98.42147432906296</v>
      </c>
      <c r="J32" s="10">
        <v>87667</v>
      </c>
      <c r="K32" s="10">
        <v>103346.6</v>
      </c>
      <c r="L32" s="10">
        <v>102722.6</v>
      </c>
      <c r="M32" s="8">
        <f t="shared" si="2"/>
        <v>99.39620655154596</v>
      </c>
      <c r="N32" s="10">
        <v>9763</v>
      </c>
      <c r="O32" s="22">
        <v>9763</v>
      </c>
      <c r="P32" s="22">
        <v>4539.7</v>
      </c>
      <c r="Q32" s="21">
        <f t="shared" si="3"/>
        <v>46.49902693844105</v>
      </c>
    </row>
    <row r="33" spans="1:17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0"/>
        <v>99.99207950796526</v>
      </c>
      <c r="F33" s="12">
        <v>18.8</v>
      </c>
      <c r="G33" s="12">
        <v>9643</v>
      </c>
      <c r="H33" s="12">
        <v>9540.9</v>
      </c>
      <c r="I33" s="8">
        <f t="shared" si="1"/>
        <v>98.9412008710982</v>
      </c>
      <c r="J33" s="12"/>
      <c r="K33" s="12">
        <v>8546.6</v>
      </c>
      <c r="L33" s="12">
        <v>8546.2</v>
      </c>
      <c r="M33" s="8">
        <f t="shared" si="2"/>
        <v>99.99531977628531</v>
      </c>
      <c r="N33" s="12"/>
      <c r="O33" s="23"/>
      <c r="P33" s="23"/>
      <c r="Q33" s="21">
        <v>0</v>
      </c>
    </row>
    <row r="34" spans="1:17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0"/>
        <v>89.82558427639206</v>
      </c>
      <c r="F34" s="12">
        <v>57805.3</v>
      </c>
      <c r="G34" s="12">
        <v>85695.8</v>
      </c>
      <c r="H34" s="12">
        <v>60335.2</v>
      </c>
      <c r="I34" s="8">
        <f t="shared" si="1"/>
        <v>70.40625094812114</v>
      </c>
      <c r="J34" s="12">
        <v>66941.7</v>
      </c>
      <c r="K34" s="12">
        <v>67158.4</v>
      </c>
      <c r="L34" s="12">
        <v>66277.7</v>
      </c>
      <c r="M34" s="8">
        <f t="shared" si="2"/>
        <v>98.68862271882594</v>
      </c>
      <c r="N34" s="12">
        <v>111051.8</v>
      </c>
      <c r="O34" s="23">
        <v>129834.7</v>
      </c>
      <c r="P34" s="23">
        <v>33317.9</v>
      </c>
      <c r="Q34" s="21">
        <f t="shared" si="3"/>
        <v>25.661783791236086</v>
      </c>
    </row>
    <row r="35" spans="1:17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0"/>
        <v>91.30828429153463</v>
      </c>
      <c r="F35" s="12">
        <v>7021.3</v>
      </c>
      <c r="G35" s="12">
        <v>6455.7</v>
      </c>
      <c r="H35" s="12">
        <v>6399.7</v>
      </c>
      <c r="I35" s="8">
        <f t="shared" si="1"/>
        <v>99.13254952987283</v>
      </c>
      <c r="J35" s="12">
        <v>8253.7</v>
      </c>
      <c r="K35" s="12">
        <v>7063.4</v>
      </c>
      <c r="L35" s="12">
        <v>7039.6</v>
      </c>
      <c r="M35" s="8">
        <f t="shared" si="2"/>
        <v>99.66305178809073</v>
      </c>
      <c r="N35" s="12">
        <v>18584.5</v>
      </c>
      <c r="O35" s="23">
        <v>37340.7</v>
      </c>
      <c r="P35" s="23">
        <v>5591.2</v>
      </c>
      <c r="Q35" s="21">
        <f t="shared" si="3"/>
        <v>14.973473984151342</v>
      </c>
    </row>
    <row r="36" spans="1:17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0"/>
        <v>99.67828191410015</v>
      </c>
      <c r="F36" s="10">
        <v>47370.6</v>
      </c>
      <c r="G36" s="10">
        <v>84211.1</v>
      </c>
      <c r="H36" s="10">
        <v>79867.8</v>
      </c>
      <c r="I36" s="8">
        <f t="shared" si="1"/>
        <v>94.84236638637898</v>
      </c>
      <c r="J36" s="10">
        <v>68339</v>
      </c>
      <c r="K36" s="10">
        <v>211365.7</v>
      </c>
      <c r="L36" s="10">
        <v>209470.7</v>
      </c>
      <c r="M36" s="8">
        <f t="shared" si="2"/>
        <v>99.10344961363174</v>
      </c>
      <c r="N36" s="10">
        <v>64186.9</v>
      </c>
      <c r="O36" s="22">
        <v>64275.3</v>
      </c>
      <c r="P36" s="22">
        <v>31792.2</v>
      </c>
      <c r="Q36" s="21">
        <f t="shared" si="3"/>
        <v>49.462546265828394</v>
      </c>
    </row>
    <row r="37" spans="1:17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0"/>
        <v>99.67770786727364</v>
      </c>
      <c r="F37" s="10">
        <v>47257.8</v>
      </c>
      <c r="G37" s="10">
        <v>73236.1</v>
      </c>
      <c r="H37" s="10">
        <v>73151.3</v>
      </c>
      <c r="I37" s="8">
        <f t="shared" si="1"/>
        <v>99.88421010949517</v>
      </c>
      <c r="J37" s="10">
        <v>68339</v>
      </c>
      <c r="K37" s="10">
        <v>89472</v>
      </c>
      <c r="L37" s="10">
        <v>88792.6</v>
      </c>
      <c r="M37" s="8">
        <f t="shared" si="2"/>
        <v>99.24065629470672</v>
      </c>
      <c r="N37" s="10">
        <v>64186.9</v>
      </c>
      <c r="O37" s="22">
        <v>64275.3</v>
      </c>
      <c r="P37" s="22">
        <v>31792.2</v>
      </c>
      <c r="Q37" s="21">
        <f t="shared" si="3"/>
        <v>49.462546265828394</v>
      </c>
    </row>
    <row r="38" spans="1:17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0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>
        <v>3700</v>
      </c>
      <c r="P38" s="22"/>
      <c r="Q38" s="21">
        <v>0</v>
      </c>
    </row>
    <row r="39" spans="1:17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-182271.7999999998</v>
      </c>
      <c r="P39" s="21">
        <f>SUM(P5,-P16)</f>
        <v>177442.8999999999</v>
      </c>
      <c r="Q39" s="21"/>
    </row>
    <row r="40" spans="1:17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</row>
    <row r="41" spans="5:17" ht="15.75">
      <c r="E41" s="15"/>
      <c r="I41" s="15"/>
      <c r="M41" s="15"/>
      <c r="O41" s="24"/>
      <c r="P41" s="24"/>
      <c r="Q41" s="26"/>
    </row>
    <row r="42" spans="1:17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4" ref="F42:L42">SUM(F18,F20,F22,F24,F26,F29,F27,F31,F33,F35,F37,F38)</f>
        <v>1351589.5</v>
      </c>
      <c r="G42" s="13">
        <f t="shared" si="4"/>
        <v>1412062.9</v>
      </c>
      <c r="H42" s="13">
        <f t="shared" si="4"/>
        <v>1405862.2</v>
      </c>
      <c r="I42" s="8">
        <f>H42/G42*100</f>
        <v>99.56087650203118</v>
      </c>
      <c r="J42" s="13">
        <f t="shared" si="4"/>
        <v>1119744.9</v>
      </c>
      <c r="K42" s="13">
        <f t="shared" si="4"/>
        <v>1312590.3</v>
      </c>
      <c r="L42" s="13">
        <f t="shared" si="4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1475998.9</v>
      </c>
      <c r="P42" s="25">
        <f>SUM(P18,P20,P22,P24,P26,P29,P27,P31,P33,P35,P37,P38)</f>
        <v>671629.6</v>
      </c>
      <c r="Q42" s="21">
        <f>P42/O42*100</f>
        <v>45.50339434534809</v>
      </c>
    </row>
  </sheetData>
  <sheetProtection/>
  <mergeCells count="5"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Шуленина Е. А.</cp:lastModifiedBy>
  <cp:lastPrinted>2015-06-01T06:52:46Z</cp:lastPrinted>
  <dcterms:created xsi:type="dcterms:W3CDTF">2014-05-13T09:02:19Z</dcterms:created>
  <dcterms:modified xsi:type="dcterms:W3CDTF">2015-08-14T11:57:01Z</dcterms:modified>
  <cp:category/>
  <cp:version/>
  <cp:contentType/>
  <cp:contentStatus/>
</cp:coreProperties>
</file>