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'март'!$A$1:$I$42</definedName>
  </definedNames>
  <calcPr fullCalcOnLoad="1"/>
</workbook>
</file>

<file path=xl/sharedStrings.xml><?xml version="1.0" encoding="utf-8"?>
<sst xmlns="http://schemas.openxmlformats.org/spreadsheetml/2006/main" count="220" uniqueCount="137">
  <si>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</si>
  <si>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</si>
  <si>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</si>
  <si>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</si>
  <si>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</si>
  <si>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</si>
  <si>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</si>
  <si>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</si>
  <si>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</si>
  <si>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</si>
  <si>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</si>
  <si>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</si>
  <si>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</si>
  <si>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</si>
  <si>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</si>
  <si>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</si>
  <si>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</si>
  <si>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</si>
  <si>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</si>
  <si>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</si>
  <si>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</si>
  <si>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</si>
  <si>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</si>
  <si>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</si>
  <si>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</si>
  <si>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</si>
  <si>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</si>
  <si>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</si>
  <si>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</si>
  <si>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</si>
  <si>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</si>
  <si>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</si>
  <si>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</si>
  <si>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</si>
  <si>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</si>
  <si>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</si>
  <si>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</si>
  <si>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</si>
  <si>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</si>
  <si>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</si>
  <si>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</si>
  <si>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</si>
  <si>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</si>
  <si>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</si>
  <si>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</si>
  <si>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</si>
  <si>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</si>
  <si>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</si>
  <si>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</si>
  <si>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</si>
  <si>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</si>
  <si>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</si>
  <si>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</si>
  <si>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</si>
  <si>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</si>
  <si>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</si>
  <si>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</si>
  <si>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</si>
  <si>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</si>
  <si>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</si>
  <si>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</si>
  <si>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</si>
  <si>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</si>
  <si>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</si>
  <si>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</si>
  <si>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</si>
  <si>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</si>
  <si>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</si>
  <si>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</si>
  <si>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</si>
  <si>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</si>
  <si>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</si>
  <si>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</si>
  <si>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</si>
  <si>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</si>
  <si>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</si>
  <si>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</si>
  <si>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</si>
  <si>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</si>
  <si>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</si>
  <si>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</si>
  <si>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</si>
  <si>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</si>
  <si>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</si>
  <si>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</si>
  <si>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</si>
  <si>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</si>
  <si>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</si>
  <si>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</si>
  <si>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</si>
  <si>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</si>
  <si>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</si>
  <si>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</si>
  <si>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</si>
  <si>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</si>
  <si>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</si>
  <si>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</si>
  <si>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</si>
  <si>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</si>
  <si>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</si>
  <si>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</si>
  <si>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</si>
  <si>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</si>
  <si>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</si>
  <si>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</si>
  <si>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</si>
  <si>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</si>
  <si>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</si>
  <si>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</si>
  <si>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</si>
  <si>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</si>
  <si>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</si>
  <si>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</si>
  <si>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</si>
  <si>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2014 года</t>
  </si>
  <si>
    <r>
      <t>%</t>
    </r>
    <r>
      <rPr>
        <b/>
        <sz val="10"/>
        <rFont val="Arial Cyr"/>
        <family val="2"/>
      </rPr>
      <t xml:space="preserve">                             исполнения      2014 года</t>
    </r>
  </si>
  <si>
    <t>Бюджетные назначения 2015 года</t>
  </si>
  <si>
    <r>
      <t>%</t>
    </r>
    <r>
      <rPr>
        <b/>
        <sz val="10"/>
        <rFont val="Arial Cyr"/>
        <family val="2"/>
      </rPr>
      <t xml:space="preserve">                             исполнения     2015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</si>
  <si>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2015г./2014г. </t>
    </r>
  </si>
  <si>
    <t>Откл. 2015г.                            и 2014г.   тыс.руб.</t>
  </si>
  <si>
    <t>Акцизы под подакцизным товарам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</si>
  <si>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</si>
  <si>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</si>
  <si>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оказания платных услуг и компенсации затрат государства</t>
  </si>
  <si>
    <t xml:space="preserve">Налог на доходы физических лиц </t>
  </si>
  <si>
    <t>Налог, взимаемый в связи с применением упрощенной системы налогообложения</t>
  </si>
  <si>
    <t>Единый  налог  на  вмененный  доход  для отдельных видов деятельности</t>
  </si>
  <si>
    <t xml:space="preserve">Налог на имущество физических лиц </t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</si>
  <si>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</t>
    </r>
  </si>
  <si>
    <t xml:space="preserve">Доходы от сдачи в аренду имущества, находящегося в оперативном управлении </t>
  </si>
  <si>
    <t>Земельный налог с организаций</t>
  </si>
  <si>
    <t>Земельный налог с физических лиц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</si>
  <si>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</si>
  <si>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</si>
  <si>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                                                   Сравнительный анализ исполнения доходов бюджета с аналогичным периодом прошлого года
</t>
  </si>
  <si>
    <t xml:space="preserve">Исполнено   на 01.08.2014 </t>
  </si>
  <si>
    <t xml:space="preserve">Исполнено   на 01.08.2015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</si>
</sst>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180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8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2" t="s">
        <v>75</v>
      </c>
      <c r="B8" s="175"/>
      <c r="C8" s="175"/>
      <c r="D8" s="175"/>
    </row>
    <row r="9" spans="1:4" ht="15.75">
      <c r="A9" s="130" t="s">
        <v>77</v>
      </c>
      <c r="B9" s="175"/>
      <c r="C9" s="175"/>
      <c r="D9" s="175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8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4">
      <selection activeCell="T36" sqref="T36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5"/>
      <c r="H1" s="175"/>
    </row>
    <row r="2" spans="1:16" ht="25.5" customHeight="1">
      <c r="A2" s="179" t="s">
        <v>134</v>
      </c>
      <c r="B2" s="180"/>
      <c r="C2" s="180"/>
      <c r="D2" s="180"/>
      <c r="E2" s="180"/>
      <c r="F2" s="180"/>
      <c r="G2" s="180"/>
      <c r="H2" s="180"/>
      <c r="I2" s="180"/>
      <c r="J2" s="13"/>
      <c r="K2" s="13"/>
      <c r="L2" s="13"/>
      <c r="M2" s="13"/>
      <c r="N2" s="13"/>
      <c r="O2" s="13"/>
      <c r="P2" s="13"/>
    </row>
    <row r="3" spans="1:10" ht="12.75" customHeight="1">
      <c r="A3" s="181" t="s">
        <v>101</v>
      </c>
      <c r="B3" s="181" t="s">
        <v>114</v>
      </c>
      <c r="C3" s="181" t="s">
        <v>135</v>
      </c>
      <c r="D3" s="182" t="s">
        <v>115</v>
      </c>
      <c r="E3" s="181" t="s">
        <v>116</v>
      </c>
      <c r="F3" s="181" t="s">
        <v>136</v>
      </c>
      <c r="G3" s="182" t="s">
        <v>117</v>
      </c>
      <c r="H3" s="182" t="s">
        <v>118</v>
      </c>
      <c r="I3" s="176" t="s">
        <v>119</v>
      </c>
      <c r="J3" t="s">
        <v>98</v>
      </c>
    </row>
    <row r="4" spans="1:9" ht="12.75">
      <c r="A4" s="182"/>
      <c r="B4" s="181"/>
      <c r="C4" s="181"/>
      <c r="D4" s="183"/>
      <c r="E4" s="181"/>
      <c r="F4" s="181"/>
      <c r="G4" s="183"/>
      <c r="H4" s="182"/>
      <c r="I4" s="176"/>
    </row>
    <row r="5" spans="1:9" ht="17.25" customHeight="1">
      <c r="A5" s="182"/>
      <c r="B5" s="181"/>
      <c r="C5" s="181"/>
      <c r="D5" s="183"/>
      <c r="E5" s="181"/>
      <c r="F5" s="181"/>
      <c r="G5" s="183"/>
      <c r="H5" s="182"/>
      <c r="I5" s="176"/>
    </row>
    <row r="6" spans="1:9" ht="9.75" customHeigh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1">
        <v>9</v>
      </c>
    </row>
    <row r="7" spans="1:15" ht="12.75">
      <c r="A7" s="160" t="s">
        <v>124</v>
      </c>
      <c r="B7" s="158">
        <v>245745</v>
      </c>
      <c r="C7" s="158">
        <v>146780.2</v>
      </c>
      <c r="D7" s="159">
        <f>C7/B7/100%</f>
        <v>0.5972866182424872</v>
      </c>
      <c r="E7" s="158">
        <v>267863</v>
      </c>
      <c r="F7" s="158">
        <v>143749.1</v>
      </c>
      <c r="G7" s="159">
        <f aca="true" t="shared" si="0" ref="G7:G23">F7/E7/100%</f>
        <v>0.5366515718856282</v>
      </c>
      <c r="H7" s="172">
        <f>F7/C7/100%</f>
        <v>0.9793493945368653</v>
      </c>
      <c r="I7" s="168">
        <f>SUM(F7,-C7)</f>
        <v>-3031.100000000006</v>
      </c>
      <c r="O7" s="50"/>
    </row>
    <row r="8" spans="1:15" ht="12.75">
      <c r="A8" s="160" t="s">
        <v>120</v>
      </c>
      <c r="B8" s="158">
        <v>3801</v>
      </c>
      <c r="C8" s="158">
        <v>1494.2</v>
      </c>
      <c r="D8" s="159">
        <f>C8/B8/100%</f>
        <v>0.39310707708497766</v>
      </c>
      <c r="E8" s="158">
        <v>4524</v>
      </c>
      <c r="F8" s="158">
        <v>1969.6</v>
      </c>
      <c r="G8" s="159">
        <f t="shared" si="0"/>
        <v>0.43536693191865605</v>
      </c>
      <c r="H8" s="172">
        <f>F8/C8/100%</f>
        <v>1.3181635657877124</v>
      </c>
      <c r="I8" s="168">
        <f>SUM(F8,-C8)</f>
        <v>475.39999999999986</v>
      </c>
      <c r="O8" s="50"/>
    </row>
    <row r="9" spans="1:15" ht="29.25" customHeight="1">
      <c r="A9" s="160" t="s">
        <v>125</v>
      </c>
      <c r="B9" s="158">
        <v>106162</v>
      </c>
      <c r="C9" s="158">
        <v>81269.2</v>
      </c>
      <c r="D9" s="159">
        <f aca="true" t="shared" si="1" ref="D9:D15">C9/B9/100%</f>
        <v>0.7655206194306814</v>
      </c>
      <c r="E9" s="158">
        <v>114500</v>
      </c>
      <c r="F9" s="158">
        <v>87438.4</v>
      </c>
      <c r="G9" s="159">
        <f t="shared" si="0"/>
        <v>0.7636541484716157</v>
      </c>
      <c r="H9" s="159">
        <f aca="true" t="shared" si="2" ref="H9:H15">F9/C9/100%</f>
        <v>1.0759106771076865</v>
      </c>
      <c r="I9" s="168">
        <f>SUM(F9,-C9)</f>
        <v>6169.199999999997</v>
      </c>
      <c r="O9" s="50"/>
    </row>
    <row r="10" spans="1:15" ht="26.25" customHeight="1">
      <c r="A10" s="160" t="s">
        <v>126</v>
      </c>
      <c r="B10" s="163">
        <v>112724.9</v>
      </c>
      <c r="C10" s="163">
        <v>69960.5</v>
      </c>
      <c r="D10" s="159">
        <f t="shared" si="1"/>
        <v>0.6206304019786223</v>
      </c>
      <c r="E10" s="163">
        <v>95258</v>
      </c>
      <c r="F10" s="163">
        <v>62438</v>
      </c>
      <c r="G10" s="159">
        <f>F10/E10/100%</f>
        <v>0.6554620084402359</v>
      </c>
      <c r="H10" s="159">
        <f t="shared" si="2"/>
        <v>0.8924750394865674</v>
      </c>
      <c r="I10" s="168">
        <f>SUM(F10,-C10)</f>
        <v>-7522.5</v>
      </c>
      <c r="O10" s="50"/>
    </row>
    <row r="11" spans="1:9" ht="14.25" customHeight="1">
      <c r="A11" s="160" t="s">
        <v>112</v>
      </c>
      <c r="B11" s="158">
        <v>3244</v>
      </c>
      <c r="C11" s="158">
        <v>2177.1</v>
      </c>
      <c r="D11" s="159">
        <f t="shared" si="1"/>
        <v>0.6711159062885327</v>
      </c>
      <c r="E11" s="158">
        <v>3244</v>
      </c>
      <c r="F11" s="158">
        <v>4332.5</v>
      </c>
      <c r="G11" s="159">
        <f t="shared" si="0"/>
        <v>1.3355425400739827</v>
      </c>
      <c r="H11" s="159">
        <f t="shared" si="2"/>
        <v>1.9900326121905287</v>
      </c>
      <c r="I11" s="168">
        <f>SUM(F11,-C11)</f>
        <v>2155.4</v>
      </c>
    </row>
    <row r="12" spans="1:9" ht="24.75" customHeight="1">
      <c r="A12" s="160" t="s">
        <v>127</v>
      </c>
      <c r="B12" s="163">
        <v>48702.8</v>
      </c>
      <c r="C12" s="163">
        <v>8531.8</v>
      </c>
      <c r="D12" s="159">
        <f t="shared" si="1"/>
        <v>0.17518089309033563</v>
      </c>
      <c r="E12" s="163">
        <v>76819.8</v>
      </c>
      <c r="F12" s="163">
        <v>14281.5</v>
      </c>
      <c r="G12" s="159">
        <f t="shared" si="0"/>
        <v>0.18590910155975413</v>
      </c>
      <c r="H12" s="159">
        <f t="shared" si="2"/>
        <v>1.6739140626831386</v>
      </c>
      <c r="I12" s="168">
        <f aca="true" t="shared" si="3" ref="I12:I29">SUM(F12,-C12)</f>
        <v>5749.700000000001</v>
      </c>
    </row>
    <row r="13" spans="1:9" ht="24" customHeight="1">
      <c r="A13" s="174" t="s">
        <v>130</v>
      </c>
      <c r="B13" s="163">
        <v>103719</v>
      </c>
      <c r="C13" s="163">
        <v>68833.4</v>
      </c>
      <c r="D13" s="159">
        <f t="shared" si="1"/>
        <v>0.6636527540759166</v>
      </c>
      <c r="E13" s="163">
        <v>106074</v>
      </c>
      <c r="F13" s="163">
        <v>154242.3</v>
      </c>
      <c r="G13" s="159">
        <f t="shared" si="0"/>
        <v>1.4541009106849934</v>
      </c>
      <c r="H13" s="159">
        <f t="shared" si="2"/>
        <v>2.2408060621733052</v>
      </c>
      <c r="I13" s="168">
        <f t="shared" si="3"/>
        <v>85408.9</v>
      </c>
    </row>
    <row r="14" spans="1:9" ht="24" customHeight="1">
      <c r="A14" s="174" t="s">
        <v>131</v>
      </c>
      <c r="B14" s="163"/>
      <c r="C14" s="163"/>
      <c r="D14" s="159"/>
      <c r="E14" s="163">
        <v>6645</v>
      </c>
      <c r="F14" s="163">
        <v>3019.4</v>
      </c>
      <c r="G14" s="159">
        <f t="shared" si="0"/>
        <v>0.45438675696012043</v>
      </c>
      <c r="H14" s="159"/>
      <c r="I14" s="168"/>
    </row>
    <row r="15" spans="1:9" ht="12.75">
      <c r="A15" s="173" t="s">
        <v>95</v>
      </c>
      <c r="B15" s="163">
        <v>7474</v>
      </c>
      <c r="C15" s="163">
        <v>3597.7</v>
      </c>
      <c r="D15" s="159">
        <f t="shared" si="1"/>
        <v>0.48136205512443137</v>
      </c>
      <c r="E15" s="163">
        <v>7815</v>
      </c>
      <c r="F15" s="163">
        <v>5582.4</v>
      </c>
      <c r="G15" s="159">
        <f t="shared" si="0"/>
        <v>0.7143186180422264</v>
      </c>
      <c r="H15" s="159">
        <f t="shared" si="2"/>
        <v>1.5516580037246017</v>
      </c>
      <c r="I15" s="168">
        <f t="shared" si="3"/>
        <v>1984.6999999999998</v>
      </c>
    </row>
    <row r="16" spans="1:9" ht="25.5" customHeight="1">
      <c r="A16" s="160" t="s">
        <v>100</v>
      </c>
      <c r="B16" s="163">
        <v>0</v>
      </c>
      <c r="C16" s="163">
        <v>-8.9</v>
      </c>
      <c r="D16" s="159"/>
      <c r="E16" s="163">
        <v>0</v>
      </c>
      <c r="F16" s="163">
        <v>41.1</v>
      </c>
      <c r="G16" s="159"/>
      <c r="H16" s="159"/>
      <c r="I16" s="168">
        <f>SUM(F16,-C16)</f>
        <v>50</v>
      </c>
    </row>
    <row r="17" spans="1:9" ht="12.75">
      <c r="A17" s="161" t="s">
        <v>102</v>
      </c>
      <c r="B17" s="167">
        <f>SUM(B7:B16)</f>
        <v>631572.7</v>
      </c>
      <c r="C17" s="167">
        <f>SUM(C7:C16)</f>
        <v>382635.2</v>
      </c>
      <c r="D17" s="162">
        <f aca="true" t="shared" si="4" ref="D17:D40">C17/B17/100%</f>
        <v>0.6058450594840468</v>
      </c>
      <c r="E17" s="167">
        <f>SUM(E7:E16)</f>
        <v>682742.8</v>
      </c>
      <c r="F17" s="167">
        <f>SUM(F7:F16)</f>
        <v>477094.3</v>
      </c>
      <c r="G17" s="162">
        <f t="shared" si="0"/>
        <v>0.698790671977793</v>
      </c>
      <c r="H17" s="162">
        <f>F17/C17/100%</f>
        <v>1.2468646376496464</v>
      </c>
      <c r="I17" s="168">
        <f>SUM(F17,-C17)</f>
        <v>94459.09999999998</v>
      </c>
    </row>
    <row r="18" spans="1:9" ht="30" customHeight="1">
      <c r="A18" s="160" t="s">
        <v>128</v>
      </c>
      <c r="B18" s="163">
        <v>357320.6</v>
      </c>
      <c r="C18" s="163">
        <v>209682.8</v>
      </c>
      <c r="D18" s="164">
        <f t="shared" si="4"/>
        <v>0.5868197915261533</v>
      </c>
      <c r="E18" s="163">
        <v>352738</v>
      </c>
      <c r="F18" s="163">
        <v>104183</v>
      </c>
      <c r="G18" s="164">
        <f t="shared" si="0"/>
        <v>0.295355192805992</v>
      </c>
      <c r="H18" s="159">
        <f aca="true" t="shared" si="5" ref="H18:H25">F18/C18/100%</f>
        <v>0.4968600190382807</v>
      </c>
      <c r="I18" s="168">
        <f t="shared" si="3"/>
        <v>-105499.79999999999</v>
      </c>
    </row>
    <row r="19" spans="1:9" ht="19.5" customHeight="1">
      <c r="A19" s="160" t="s">
        <v>121</v>
      </c>
      <c r="B19" s="163">
        <v>7583</v>
      </c>
      <c r="C19" s="163">
        <v>4723.9</v>
      </c>
      <c r="D19" s="164">
        <f t="shared" si="4"/>
        <v>0.622959250956086</v>
      </c>
      <c r="E19" s="163">
        <v>9067</v>
      </c>
      <c r="F19" s="163">
        <v>3886.1</v>
      </c>
      <c r="G19" s="164">
        <f t="shared" si="0"/>
        <v>0.4285982133009816</v>
      </c>
      <c r="H19" s="159">
        <f t="shared" si="5"/>
        <v>0.822646542052118</v>
      </c>
      <c r="I19" s="168">
        <f t="shared" si="3"/>
        <v>-837.7999999999997</v>
      </c>
    </row>
    <row r="20" spans="1:9" ht="25.5">
      <c r="A20" s="160" t="s">
        <v>129</v>
      </c>
      <c r="B20" s="163">
        <v>68435</v>
      </c>
      <c r="C20" s="163">
        <v>57396.8</v>
      </c>
      <c r="D20" s="164">
        <f t="shared" si="4"/>
        <v>0.8387053408343684</v>
      </c>
      <c r="E20" s="163">
        <v>51592</v>
      </c>
      <c r="F20" s="163">
        <v>53831.9</v>
      </c>
      <c r="G20" s="164">
        <f t="shared" si="0"/>
        <v>1.0434156458365638</v>
      </c>
      <c r="H20" s="159">
        <f t="shared" si="5"/>
        <v>0.9378902656594096</v>
      </c>
      <c r="I20" s="168">
        <f t="shared" si="3"/>
        <v>-3564.9000000000015</v>
      </c>
    </row>
    <row r="21" spans="1:9" ht="12.75">
      <c r="A21" s="160" t="s">
        <v>122</v>
      </c>
      <c r="B21" s="163">
        <v>206</v>
      </c>
      <c r="C21" s="163">
        <v>375.7</v>
      </c>
      <c r="D21" s="164">
        <f t="shared" si="4"/>
        <v>1.8237864077669903</v>
      </c>
      <c r="E21" s="163">
        <v>3185</v>
      </c>
      <c r="F21" s="163">
        <v>445</v>
      </c>
      <c r="G21" s="164">
        <f t="shared" si="0"/>
        <v>0.13971742543171115</v>
      </c>
      <c r="H21" s="159">
        <f t="shared" si="5"/>
        <v>1.184455682725579</v>
      </c>
      <c r="I21" s="168">
        <f t="shared" si="3"/>
        <v>69.30000000000001</v>
      </c>
    </row>
    <row r="22" spans="1:9" ht="12.75">
      <c r="A22" s="160" t="s">
        <v>99</v>
      </c>
      <c r="B22" s="163">
        <v>26532</v>
      </c>
      <c r="C22" s="163">
        <v>6380.2</v>
      </c>
      <c r="D22" s="164">
        <f t="shared" si="4"/>
        <v>0.24047188300919645</v>
      </c>
      <c r="E22" s="163">
        <v>29224</v>
      </c>
      <c r="F22" s="163">
        <v>14903.3</v>
      </c>
      <c r="G22" s="164">
        <f t="shared" si="0"/>
        <v>0.5099678346564467</v>
      </c>
      <c r="H22" s="159">
        <f t="shared" si="5"/>
        <v>2.3358672141939123</v>
      </c>
      <c r="I22" s="168">
        <f t="shared" si="3"/>
        <v>8523.099999999999</v>
      </c>
    </row>
    <row r="23" spans="1:9" ht="12.75">
      <c r="A23" s="160" t="s">
        <v>96</v>
      </c>
      <c r="B23" s="163">
        <v>989</v>
      </c>
      <c r="C23" s="163">
        <v>438.1</v>
      </c>
      <c r="D23" s="164">
        <f t="shared" si="4"/>
        <v>0.4429726996966633</v>
      </c>
      <c r="E23" s="163">
        <v>750</v>
      </c>
      <c r="F23" s="163">
        <v>542.8</v>
      </c>
      <c r="G23" s="164">
        <f t="shared" si="0"/>
        <v>0.7237333333333332</v>
      </c>
      <c r="H23" s="159">
        <f t="shared" si="5"/>
        <v>1.2389865327550786</v>
      </c>
      <c r="I23" s="168">
        <f t="shared" si="3"/>
        <v>104.69999999999993</v>
      </c>
    </row>
    <row r="24" spans="1:9" ht="20.25" customHeight="1">
      <c r="A24" s="160" t="s">
        <v>123</v>
      </c>
      <c r="B24" s="163"/>
      <c r="C24" s="163"/>
      <c r="D24" s="164"/>
      <c r="E24" s="163"/>
      <c r="F24" s="163">
        <v>109</v>
      </c>
      <c r="G24" s="164"/>
      <c r="H24" s="159"/>
      <c r="I24" s="168"/>
    </row>
    <row r="25" spans="1:9" ht="14.25" customHeight="1">
      <c r="A25" s="160" t="s">
        <v>111</v>
      </c>
      <c r="B25" s="163">
        <v>94400</v>
      </c>
      <c r="C25" s="163">
        <v>18093.2</v>
      </c>
      <c r="D25" s="164">
        <v>0</v>
      </c>
      <c r="E25" s="163">
        <v>155878.3</v>
      </c>
      <c r="F25" s="163">
        <v>83158.4</v>
      </c>
      <c r="G25" s="159">
        <f>F25/E25/100%</f>
        <v>0.5334828516862193</v>
      </c>
      <c r="H25" s="159">
        <f t="shared" si="5"/>
        <v>4.596113456989365</v>
      </c>
      <c r="I25" s="168">
        <f t="shared" si="3"/>
        <v>65065.2</v>
      </c>
    </row>
    <row r="26" spans="1:9" ht="14.25" customHeight="1">
      <c r="A26" s="160" t="s">
        <v>6</v>
      </c>
      <c r="B26" s="163"/>
      <c r="C26" s="163"/>
      <c r="D26" s="164"/>
      <c r="E26" s="163"/>
      <c r="F26" s="163">
        <v>684</v>
      </c>
      <c r="G26" s="159"/>
      <c r="H26" s="159"/>
      <c r="I26" s="168"/>
    </row>
    <row r="27" spans="1:9" ht="24.75" customHeight="1">
      <c r="A27" s="160" t="s">
        <v>132</v>
      </c>
      <c r="B27" s="163">
        <v>5000</v>
      </c>
      <c r="C27" s="163">
        <v>3334.7</v>
      </c>
      <c r="D27" s="164">
        <f t="shared" si="4"/>
        <v>0.66694</v>
      </c>
      <c r="E27" s="163">
        <v>4000</v>
      </c>
      <c r="F27" s="163">
        <v>10224</v>
      </c>
      <c r="G27" s="164">
        <f>F27/E27/100%</f>
        <v>2.556</v>
      </c>
      <c r="H27" s="159">
        <v>0</v>
      </c>
      <c r="I27" s="168">
        <f t="shared" si="3"/>
        <v>6889.3</v>
      </c>
    </row>
    <row r="28" spans="1:9" ht="25.5" customHeight="1">
      <c r="A28" s="160" t="s">
        <v>133</v>
      </c>
      <c r="B28" s="163"/>
      <c r="C28" s="163"/>
      <c r="D28" s="164"/>
      <c r="E28" s="163"/>
      <c r="F28" s="163">
        <v>1845.4</v>
      </c>
      <c r="G28" s="164"/>
      <c r="H28" s="159"/>
      <c r="I28" s="168"/>
    </row>
    <row r="29" spans="1:9" ht="12.75">
      <c r="A29" s="160" t="s">
        <v>97</v>
      </c>
      <c r="B29" s="163">
        <v>4088</v>
      </c>
      <c r="C29" s="163">
        <v>4703.5</v>
      </c>
      <c r="D29" s="164">
        <f t="shared" si="4"/>
        <v>1.1505626223091976</v>
      </c>
      <c r="E29" s="163">
        <v>4550</v>
      </c>
      <c r="F29" s="163">
        <v>11829.7</v>
      </c>
      <c r="G29" s="164">
        <f>F29/E29/100%</f>
        <v>2.599934065934066</v>
      </c>
      <c r="H29" s="159">
        <f>F29/C29/100%</f>
        <v>2.5150845115339644</v>
      </c>
      <c r="I29" s="168">
        <f t="shared" si="3"/>
        <v>7126.200000000001</v>
      </c>
    </row>
    <row r="30" spans="1:9" ht="12.75">
      <c r="A30" s="160" t="s">
        <v>7</v>
      </c>
      <c r="B30" s="163">
        <v>0</v>
      </c>
      <c r="C30" s="163">
        <v>144.2</v>
      </c>
      <c r="D30" s="159">
        <v>0</v>
      </c>
      <c r="E30" s="163">
        <v>0</v>
      </c>
      <c r="F30" s="163">
        <v>159.9</v>
      </c>
      <c r="G30" s="159"/>
      <c r="H30" s="159"/>
      <c r="I30" s="168">
        <f>SUM(F30,-C30)</f>
        <v>15.700000000000017</v>
      </c>
    </row>
    <row r="31" spans="1:9" ht="12.75">
      <c r="A31" s="161" t="s">
        <v>103</v>
      </c>
      <c r="B31" s="167">
        <f>SUM(B18:B30)</f>
        <v>564553.6</v>
      </c>
      <c r="C31" s="167">
        <f>SUM(C18:C30)</f>
        <v>305273.10000000003</v>
      </c>
      <c r="D31" s="162">
        <f t="shared" si="4"/>
        <v>0.5407335990772179</v>
      </c>
      <c r="E31" s="167">
        <f>SUM(E18:E30)</f>
        <v>610984.3</v>
      </c>
      <c r="F31" s="167">
        <f>SUM(F18:F30)</f>
        <v>285802.50000000006</v>
      </c>
      <c r="G31" s="162">
        <f>F31/E31/100%</f>
        <v>0.4677738855155526</v>
      </c>
      <c r="H31" s="162">
        <f>F31/C31/100%</f>
        <v>0.9362190772786728</v>
      </c>
      <c r="I31" s="169">
        <f>SUM(F31,-C31)</f>
        <v>-19470.599999999977</v>
      </c>
    </row>
    <row r="32" spans="1:9" ht="12.75">
      <c r="A32" s="161" t="s">
        <v>104</v>
      </c>
      <c r="B32" s="167">
        <f>SUM(B17+B31)</f>
        <v>1196126.2999999998</v>
      </c>
      <c r="C32" s="167">
        <f>SUM(C17+C31)</f>
        <v>687908.3</v>
      </c>
      <c r="D32" s="162">
        <f t="shared" si="4"/>
        <v>0.5751134307472381</v>
      </c>
      <c r="E32" s="167">
        <f>SUM(E17+E31)</f>
        <v>1293727.1</v>
      </c>
      <c r="F32" s="167">
        <f>SUM(F17+F31)</f>
        <v>762896.8</v>
      </c>
      <c r="G32" s="162">
        <f>F32/E32/100%</f>
        <v>0.5896891237727029</v>
      </c>
      <c r="H32" s="162">
        <f>F32/C32/100%</f>
        <v>1.1090094421015126</v>
      </c>
      <c r="I32" s="169">
        <f>SUM(F32,-C32)</f>
        <v>74988.5</v>
      </c>
    </row>
    <row r="33" spans="1:9" ht="12.75">
      <c r="A33" s="161" t="s">
        <v>105</v>
      </c>
      <c r="B33" s="167">
        <f>SUM(B34:B39)</f>
        <v>1112372</v>
      </c>
      <c r="C33" s="167">
        <f>SUM(C34:C39)</f>
        <v>640741.5999999999</v>
      </c>
      <c r="D33" s="162">
        <f t="shared" si="4"/>
        <v>0.5760137795629519</v>
      </c>
      <c r="E33" s="167">
        <f>SUM(E34:E39)</f>
        <v>1019542.5</v>
      </c>
      <c r="F33" s="167">
        <f>SUM(F34:F39)</f>
        <v>607658.9999999999</v>
      </c>
      <c r="G33" s="162">
        <f>F33/E33/100%</f>
        <v>0.5960114463104774</v>
      </c>
      <c r="H33" s="162">
        <f aca="true" t="shared" si="6" ref="H33:H40">F33/C33/100%</f>
        <v>0.9483682657720367</v>
      </c>
      <c r="I33" s="169">
        <f aca="true" t="shared" si="7" ref="I33:I39">SUM(F33,-C33)</f>
        <v>-33082.59999999998</v>
      </c>
    </row>
    <row r="34" spans="1:9" ht="12.75">
      <c r="A34" s="165" t="s">
        <v>106</v>
      </c>
      <c r="B34" s="163">
        <v>208</v>
      </c>
      <c r="C34" s="163">
        <v>121.3</v>
      </c>
      <c r="D34" s="164">
        <f t="shared" si="4"/>
        <v>0.583173076923077</v>
      </c>
      <c r="E34" s="163">
        <v>0</v>
      </c>
      <c r="F34" s="163">
        <v>0</v>
      </c>
      <c r="G34" s="159"/>
      <c r="H34" s="172">
        <f t="shared" si="6"/>
        <v>0</v>
      </c>
      <c r="I34" s="168">
        <f t="shared" si="7"/>
        <v>-121.3</v>
      </c>
    </row>
    <row r="35" spans="1:9" ht="12.75">
      <c r="A35" s="165" t="s">
        <v>108</v>
      </c>
      <c r="B35" s="163">
        <v>146325.5</v>
      </c>
      <c r="C35" s="163">
        <v>5653.4</v>
      </c>
      <c r="D35" s="164">
        <f t="shared" si="4"/>
        <v>0.03863578118646442</v>
      </c>
      <c r="E35" s="163">
        <v>33145.1</v>
      </c>
      <c r="F35" s="163">
        <v>8057</v>
      </c>
      <c r="G35" s="159">
        <f>F35/E35/100%</f>
        <v>0.24308268793879037</v>
      </c>
      <c r="H35" s="159">
        <v>0</v>
      </c>
      <c r="I35" s="168">
        <f t="shared" si="7"/>
        <v>2403.6000000000004</v>
      </c>
    </row>
    <row r="36" spans="1:14" ht="12.75">
      <c r="A36" s="165" t="s">
        <v>109</v>
      </c>
      <c r="B36" s="163">
        <v>891883.2</v>
      </c>
      <c r="C36" s="163">
        <v>562544.8</v>
      </c>
      <c r="D36" s="164">
        <f t="shared" si="4"/>
        <v>0.6307381953152611</v>
      </c>
      <c r="E36" s="163">
        <v>938370</v>
      </c>
      <c r="F36" s="163">
        <v>566858.2</v>
      </c>
      <c r="G36" s="164">
        <f>F36/E36/100%</f>
        <v>0.6040881528608117</v>
      </c>
      <c r="H36" s="159">
        <f t="shared" si="6"/>
        <v>1.0076676559804658</v>
      </c>
      <c r="I36" s="168">
        <f t="shared" si="7"/>
        <v>4313.399999999907</v>
      </c>
      <c r="M36" s="8"/>
      <c r="N36" s="8"/>
    </row>
    <row r="37" spans="1:14" ht="12.75">
      <c r="A37" s="165" t="s">
        <v>107</v>
      </c>
      <c r="B37" s="163">
        <v>73711.2</v>
      </c>
      <c r="C37" s="163">
        <v>71959.2</v>
      </c>
      <c r="D37" s="164">
        <f t="shared" si="4"/>
        <v>0.9762315631817146</v>
      </c>
      <c r="E37" s="163">
        <v>48027.4</v>
      </c>
      <c r="F37" s="163">
        <v>32650.2</v>
      </c>
      <c r="G37" s="164">
        <f>F37/E37/100%</f>
        <v>0.6798244335525138</v>
      </c>
      <c r="H37" s="159"/>
      <c r="I37" s="168">
        <f t="shared" si="7"/>
        <v>-39309</v>
      </c>
      <c r="M37" s="8"/>
      <c r="N37" s="8"/>
    </row>
    <row r="38" spans="1:14" ht="12.75">
      <c r="A38" s="160" t="s">
        <v>113</v>
      </c>
      <c r="B38" s="163">
        <v>244.5</v>
      </c>
      <c r="C38" s="163">
        <v>463.2</v>
      </c>
      <c r="D38" s="164"/>
      <c r="E38" s="163">
        <v>0</v>
      </c>
      <c r="F38" s="163">
        <v>93.6</v>
      </c>
      <c r="G38" s="164"/>
      <c r="H38" s="159">
        <f t="shared" si="6"/>
        <v>0.20207253886010362</v>
      </c>
      <c r="I38" s="168">
        <f t="shared" si="7"/>
        <v>-369.6</v>
      </c>
      <c r="M38" s="8"/>
      <c r="N38" s="8"/>
    </row>
    <row r="39" spans="1:14" ht="12.75">
      <c r="A39" s="160" t="s">
        <v>94</v>
      </c>
      <c r="B39" s="163">
        <v>-0.4</v>
      </c>
      <c r="C39" s="163">
        <v>-0.3</v>
      </c>
      <c r="D39" s="164"/>
      <c r="E39" s="163">
        <v>0</v>
      </c>
      <c r="F39" s="163">
        <v>0</v>
      </c>
      <c r="G39" s="164"/>
      <c r="H39" s="159"/>
      <c r="I39" s="168">
        <f t="shared" si="7"/>
        <v>0.3</v>
      </c>
      <c r="M39" s="8"/>
      <c r="N39" s="8"/>
    </row>
    <row r="40" spans="1:9" ht="18" customHeight="1">
      <c r="A40" s="166" t="s">
        <v>110</v>
      </c>
      <c r="B40" s="167">
        <f>SUM(B33+B32)</f>
        <v>2308498.3</v>
      </c>
      <c r="C40" s="167">
        <f>SUM(C33+C32)</f>
        <v>1328649.9</v>
      </c>
      <c r="D40" s="162">
        <f t="shared" si="4"/>
        <v>0.5755472724411363</v>
      </c>
      <c r="E40" s="167">
        <f>SUM(E33+E32)</f>
        <v>2313269.6</v>
      </c>
      <c r="F40" s="167">
        <f>SUM(F33+F32)</f>
        <v>1370555.7999999998</v>
      </c>
      <c r="G40" s="162">
        <f>F40/E40/100%</f>
        <v>0.592475602497867</v>
      </c>
      <c r="H40" s="162">
        <f t="shared" si="6"/>
        <v>1.0315402123614354</v>
      </c>
      <c r="I40" s="168">
        <f>SUM(F40,-C40)</f>
        <v>41905.89999999991</v>
      </c>
    </row>
    <row r="41" spans="2:8" ht="12.75">
      <c r="B41" s="156"/>
      <c r="C41" s="156"/>
      <c r="D41" s="156"/>
      <c r="E41" s="156"/>
      <c r="G41" s="154"/>
      <c r="H41" s="154"/>
    </row>
    <row r="42" spans="1:8" ht="12.75">
      <c r="A42" s="102"/>
      <c r="B42" s="102"/>
      <c r="C42" s="102"/>
      <c r="D42" s="102"/>
      <c r="E42" s="102"/>
      <c r="F42" s="102"/>
      <c r="G42" s="154"/>
      <c r="H42" s="154"/>
    </row>
    <row r="43" spans="1:8" ht="12.75">
      <c r="A43" s="102"/>
      <c r="B43" s="102"/>
      <c r="C43" s="102"/>
      <c r="D43" s="102"/>
      <c r="E43" s="102"/>
      <c r="F43" s="102"/>
      <c r="G43" s="154"/>
      <c r="H43" s="154"/>
    </row>
    <row r="44" spans="1:8" ht="12.75">
      <c r="A44" s="102"/>
      <c r="B44" s="102"/>
      <c r="C44" s="102"/>
      <c r="D44" s="102"/>
      <c r="E44" s="102"/>
      <c r="F44" s="102"/>
      <c r="G44" s="154"/>
      <c r="H44" s="154"/>
    </row>
    <row r="45" spans="1:8" ht="12.75">
      <c r="A45" s="102"/>
      <c r="B45" s="102"/>
      <c r="C45" s="102"/>
      <c r="D45" s="102"/>
      <c r="E45" s="102"/>
      <c r="F45" s="102"/>
      <c r="G45" s="154"/>
      <c r="H45" s="154"/>
    </row>
    <row r="46" spans="1:8" ht="12.75">
      <c r="A46" s="102"/>
      <c r="B46" s="102"/>
      <c r="C46" s="102"/>
      <c r="D46" s="102"/>
      <c r="E46" s="102"/>
      <c r="F46" s="102"/>
      <c r="G46" s="154"/>
      <c r="H46" s="154"/>
    </row>
    <row r="47" spans="1:8" ht="12.75">
      <c r="A47" s="102"/>
      <c r="B47" s="102"/>
      <c r="C47" s="102"/>
      <c r="D47" s="102"/>
      <c r="E47" s="102"/>
      <c r="F47" s="102"/>
      <c r="G47" s="154"/>
      <c r="H47" s="154"/>
    </row>
    <row r="48" spans="1:6" ht="12.75">
      <c r="A48" s="102"/>
      <c r="B48" s="102"/>
      <c r="C48" s="102"/>
      <c r="D48" s="102"/>
      <c r="E48" s="102"/>
      <c r="F48" s="102"/>
    </row>
    <row r="49" spans="1:6" ht="12.75">
      <c r="A49" s="102"/>
      <c r="B49" s="102"/>
      <c r="C49" s="102"/>
      <c r="D49" s="102"/>
      <c r="E49" s="102"/>
      <c r="F49" s="102"/>
    </row>
    <row r="50" spans="1:6" ht="12.75">
      <c r="A50" s="102"/>
      <c r="B50" s="102"/>
      <c r="C50" s="102"/>
      <c r="D50" s="102"/>
      <c r="E50" s="102"/>
      <c r="F50" s="102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1:6" ht="12.75">
      <c r="A56" s="102"/>
      <c r="B56" s="102"/>
      <c r="C56" s="102"/>
      <c r="D56" s="102"/>
      <c r="E56" s="102"/>
      <c r="F56" s="102"/>
    </row>
    <row r="57" spans="1:6" ht="12.75">
      <c r="A57" s="102"/>
      <c r="B57" s="102"/>
      <c r="C57" s="102"/>
      <c r="D57" s="102"/>
      <c r="E57" s="102"/>
      <c r="F57" s="102"/>
    </row>
    <row r="58" spans="1:6" ht="12.75">
      <c r="A58" s="102"/>
      <c r="B58" s="102"/>
      <c r="C58" s="102"/>
      <c r="D58" s="102"/>
      <c r="E58" s="102"/>
      <c r="F58" s="102"/>
    </row>
    <row r="59" spans="7:8" ht="12.75">
      <c r="G59" s="175"/>
      <c r="H59" s="175"/>
    </row>
    <row r="60" spans="1:8" ht="15.75">
      <c r="A60" s="177"/>
      <c r="B60" s="177"/>
      <c r="C60" s="177"/>
      <c r="D60" s="177"/>
      <c r="E60" s="177"/>
      <c r="F60" s="177"/>
      <c r="G60" s="178"/>
      <c r="H60" s="178"/>
    </row>
    <row r="61" spans="1:8" ht="15.75">
      <c r="A61" s="157"/>
      <c r="B61" s="157"/>
      <c r="C61" s="157"/>
      <c r="D61" s="157"/>
      <c r="E61" s="157"/>
      <c r="F61" s="157"/>
      <c r="G61" s="116"/>
      <c r="H61" s="116"/>
    </row>
    <row r="62" spans="1:8" ht="15.75">
      <c r="A62" s="130"/>
      <c r="B62" s="130"/>
      <c r="C62" s="130"/>
      <c r="D62" s="130"/>
      <c r="E62" s="130"/>
      <c r="F62" s="130"/>
      <c r="G62" s="116"/>
      <c r="H62" s="116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</sheetData>
  <sheetProtection/>
  <mergeCells count="13">
    <mergeCell ref="F3:F5"/>
    <mergeCell ref="G3:G5"/>
    <mergeCell ref="H3:H5"/>
    <mergeCell ref="I3:I5"/>
    <mergeCell ref="G59:H59"/>
    <mergeCell ref="A60:H60"/>
    <mergeCell ref="G1:H1"/>
    <mergeCell ref="A2:I2"/>
    <mergeCell ref="A3:A5"/>
    <mergeCell ref="B3:B5"/>
    <mergeCell ref="C3:C5"/>
    <mergeCell ref="D3:D5"/>
    <mergeCell ref="E3:E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Шуленина Е. А.</cp:lastModifiedBy>
  <cp:lastPrinted>2015-08-05T13:07:26Z</cp:lastPrinted>
  <dcterms:created xsi:type="dcterms:W3CDTF">1998-12-22T06:31:00Z</dcterms:created>
  <dcterms:modified xsi:type="dcterms:W3CDTF">2015-08-14T11:58:06Z</dcterms:modified>
  <cp:category/>
  <cp:version/>
  <cp:contentType/>
  <cp:contentStatus/>
</cp:coreProperties>
</file>