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40" windowHeight="64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'Лист1'!$A$1:$R$34</definedName>
  </definedNames>
  <calcPr fullCalcOnLoad="1"/>
</workbook>
</file>

<file path=xl/sharedStrings.xml><?xml version="1.0" encoding="utf-8"?>
<sst xmlns="http://schemas.openxmlformats.org/spreadsheetml/2006/main" count="162" uniqueCount="153">
  <si>
    <t>Год реализации программы</t>
  </si>
  <si>
    <t>Предполагаемый адрес переселения</t>
  </si>
  <si>
    <t>Примечание</t>
  </si>
  <si>
    <t>вавав</t>
  </si>
  <si>
    <t>Дом аварийный. Акт обследования  от 26.12.08 № 09</t>
  </si>
  <si>
    <t>Дом аварийный. Акт обследования  от 26.12.08 № 08</t>
  </si>
  <si>
    <t>Дом аварийный. Акт обследования  от 22.04.08 № 03</t>
  </si>
  <si>
    <t>2011 год</t>
  </si>
  <si>
    <t>2012 год</t>
  </si>
  <si>
    <t>2013 год</t>
  </si>
  <si>
    <t>2014 год</t>
  </si>
  <si>
    <t>2015 год</t>
  </si>
  <si>
    <t>1 комн.        кв.м</t>
  </si>
  <si>
    <t>2-х комн.       кв.м</t>
  </si>
  <si>
    <t>3-х  комн.     кв.м</t>
  </si>
  <si>
    <t>4-х комн.      кв.м</t>
  </si>
  <si>
    <t>38/104</t>
  </si>
  <si>
    <t>Общая площадь дома, кв.м.</t>
  </si>
  <si>
    <t>Общая площадь квартир, кв.м.</t>
  </si>
  <si>
    <t>24/59</t>
  </si>
  <si>
    <t>Кол-во квартир/ кол-во чел.</t>
  </si>
  <si>
    <t>39/114</t>
  </si>
  <si>
    <t>26/74</t>
  </si>
  <si>
    <t>41/101</t>
  </si>
  <si>
    <t>Итого на 2011 год :</t>
  </si>
  <si>
    <t>Итого на 2012 год :</t>
  </si>
  <si>
    <t>Итого на 2013 год :</t>
  </si>
  <si>
    <t>Итого на 2014 год :</t>
  </si>
  <si>
    <t>Итого на 2015 год :</t>
  </si>
  <si>
    <t>Всего по программе :</t>
  </si>
  <si>
    <t>мкр.3, ул. Комсомольская, ул.Кирова, мкр9, ул.Октября</t>
  </si>
  <si>
    <t>в стадии уточнения</t>
  </si>
  <si>
    <t>101/277</t>
  </si>
  <si>
    <t>Адрес ,характеристика, год постройки, % износа</t>
  </si>
  <si>
    <t>ул.Ашхабадская, д.29,дом кирпичный, перекрытия деревянные, 4-х эт., до 1917г., 62%</t>
  </si>
  <si>
    <t>ул.Новогиреевская, д.6, дом кирпичный, перекрытия деревянные,3-х эт, 1953 г., 36%</t>
  </si>
  <si>
    <t>Ориентировочная стоимость в текущих ценах на софинансирование, тыс.руб.</t>
  </si>
  <si>
    <t>Определено программой из бюджетов всех уровней</t>
  </si>
  <si>
    <t>федеральный</t>
  </si>
  <si>
    <t>Областной</t>
  </si>
  <si>
    <t>Местный</t>
  </si>
  <si>
    <t>Средства населения</t>
  </si>
  <si>
    <t>Реальная потребность в денежных средствах, тыс.руб.</t>
  </si>
  <si>
    <r>
      <t>Стоимость кв.м. в тек. ценах по оценке Минрегионразв</t>
    </r>
    <r>
      <rPr>
        <b/>
        <u val="single"/>
        <sz val="12"/>
        <rFont val="Times New Roman"/>
        <family val="1"/>
      </rPr>
      <t xml:space="preserve">ития, руб            </t>
    </r>
    <r>
      <rPr>
        <b/>
        <sz val="12"/>
        <rFont val="Times New Roman"/>
        <family val="1"/>
      </rPr>
      <t>Общая необходимая площадь, кв.м.</t>
    </r>
  </si>
  <si>
    <r>
      <rPr>
        <u val="single"/>
        <sz val="12"/>
        <rFont val="Times New Roman"/>
        <family val="1"/>
      </rPr>
      <t xml:space="preserve">30 000      </t>
    </r>
    <r>
      <rPr>
        <sz val="12"/>
        <rFont val="Times New Roman"/>
        <family val="1"/>
      </rPr>
      <t xml:space="preserve">           3 000,8</t>
    </r>
  </si>
  <si>
    <r>
      <rPr>
        <u val="single"/>
        <sz val="12"/>
        <rFont val="Times New Roman"/>
        <family val="1"/>
      </rPr>
      <t xml:space="preserve">30 000      </t>
    </r>
    <r>
      <rPr>
        <sz val="12"/>
        <rFont val="Times New Roman"/>
        <family val="1"/>
      </rPr>
      <t xml:space="preserve">           1 552,0</t>
    </r>
  </si>
  <si>
    <r>
      <rPr>
        <u val="single"/>
        <sz val="12"/>
        <rFont val="Times New Roman"/>
        <family val="1"/>
      </rPr>
      <t xml:space="preserve">30 000      </t>
    </r>
    <r>
      <rPr>
        <sz val="12"/>
        <rFont val="Times New Roman"/>
        <family val="1"/>
      </rPr>
      <t xml:space="preserve">           2 109,0</t>
    </r>
  </si>
  <si>
    <t>6 661,8</t>
  </si>
  <si>
    <t>16/59</t>
  </si>
  <si>
    <t>32/129</t>
  </si>
  <si>
    <t>39/122</t>
  </si>
  <si>
    <t xml:space="preserve">Переселение граждан из  ветхого жилищного фонда в городском округе Реутов  на 2011-2015 годы
</t>
  </si>
  <si>
    <t>67/175</t>
  </si>
  <si>
    <t>4 197,48</t>
  </si>
  <si>
    <t>мкр.1,                   ул. Советская, д.60</t>
  </si>
  <si>
    <t>мкр.9А, Юбилейный просп., ул.Октября</t>
  </si>
  <si>
    <t>мкр.9А, Юбилейный просп., ул.Октября, мкр.3, ул. Комсомольская</t>
  </si>
  <si>
    <r>
      <rPr>
        <u val="single"/>
        <sz val="12"/>
        <rFont val="Times New Roman"/>
        <family val="1"/>
      </rPr>
      <t xml:space="preserve">30 000      </t>
    </r>
    <r>
      <rPr>
        <sz val="12"/>
        <rFont val="Times New Roman"/>
        <family val="1"/>
      </rPr>
      <t xml:space="preserve">           2 586,86</t>
    </r>
  </si>
  <si>
    <t>18/48</t>
  </si>
  <si>
    <t>мкр.9, Носовихинское шоссе, д.22, мкр.6, Садовый проезд, д.3, к.1, мкр.4, ул.Парковая, д.8, к.1</t>
  </si>
  <si>
    <t>ул.Комсомольская, д.14, дом кирпичный, перекрытия деревянные, 3-х эт., 1958г., 54%</t>
  </si>
  <si>
    <t>ул.Новогиреевская, д.8, дом кирпичный, перекрытия деревяннные, 3-х эт, 1958г., 35%</t>
  </si>
  <si>
    <t>11/679,9</t>
  </si>
  <si>
    <t>3/281,9</t>
  </si>
  <si>
    <t>мкр.4, ул.Гагарина, д.42/10</t>
  </si>
  <si>
    <t>24/1013,3</t>
  </si>
  <si>
    <t>25/1125,0</t>
  </si>
  <si>
    <t>17/1190,0</t>
  </si>
  <si>
    <t>10/945,0</t>
  </si>
  <si>
    <t>мкр.1,                   ул. Советская, к.63 (дом 22, к.1)</t>
  </si>
  <si>
    <t xml:space="preserve">Транспортный переулок, д.10, дом кирпичный, чердачное перекрытие деревянное, междуэтажные- смешанные, 3-х эт.,1956г.,            52% </t>
  </si>
  <si>
    <t xml:space="preserve">Транспортный переулок, д.12, дом кирпичный, чердачное перекрытие деревянное, междуэтажные- смешанные, 3-х эт.,1950г., 74% </t>
  </si>
  <si>
    <t xml:space="preserve">Транспортный переулок, д.14, дом кирпичный, чердачное перекрытие деревянное, междуэтажные- смешанные, 3-х эт.,1959г., 45% </t>
  </si>
  <si>
    <t>27/115</t>
  </si>
  <si>
    <t>36/92</t>
  </si>
  <si>
    <t>23/73</t>
  </si>
  <si>
    <t>36/72</t>
  </si>
  <si>
    <r>
      <rPr>
        <u val="single"/>
        <sz val="12"/>
        <rFont val="Times New Roman"/>
        <family val="1"/>
      </rPr>
      <t xml:space="preserve">30 000      </t>
    </r>
    <r>
      <rPr>
        <sz val="12"/>
        <rFont val="Times New Roman"/>
        <family val="1"/>
      </rPr>
      <t xml:space="preserve">           2 200,4</t>
    </r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</si>
  <si>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1 672,8  </t>
    </r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</si>
  <si>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1 871,0</t>
    </r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</si>
  <si>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1 793,0</t>
    </r>
  </si>
  <si>
    <r>
      <t xml:space="preserve">34 600                 </t>
    </r>
    <r>
      <rPr>
        <sz val="12"/>
        <rFont val="Times New Roman"/>
        <family val="1"/>
      </rPr>
      <t>2 127,0</t>
    </r>
  </si>
  <si>
    <r>
      <t xml:space="preserve">34 600                   </t>
    </r>
    <r>
      <rPr>
        <sz val="12"/>
        <rFont val="Times New Roman"/>
        <family val="1"/>
      </rPr>
      <t xml:space="preserve">1 847,0 </t>
    </r>
  </si>
  <si>
    <r>
      <t xml:space="preserve">34 600                  </t>
    </r>
    <r>
      <rPr>
        <sz val="12"/>
        <rFont val="Times New Roman"/>
        <family val="1"/>
      </rPr>
      <t>1 899,0</t>
    </r>
  </si>
  <si>
    <t>Необходимое количество           квартир/кв.м</t>
  </si>
  <si>
    <t xml:space="preserve">18/901,0 </t>
  </si>
  <si>
    <t xml:space="preserve">24/1747,8  </t>
  </si>
  <si>
    <t xml:space="preserve">4/352,0 </t>
  </si>
  <si>
    <t xml:space="preserve">9/333,0     </t>
  </si>
  <si>
    <t xml:space="preserve">15/915,0     </t>
  </si>
  <si>
    <t xml:space="preserve">4/304,0     </t>
  </si>
  <si>
    <t xml:space="preserve">22/814,0 </t>
  </si>
  <si>
    <t xml:space="preserve">5/380,0      </t>
  </si>
  <si>
    <t xml:space="preserve">6/254,49 </t>
  </si>
  <si>
    <t xml:space="preserve">16/1122,12 </t>
  </si>
  <si>
    <t xml:space="preserve">9/823,79 </t>
  </si>
  <si>
    <t xml:space="preserve">9/402,21           </t>
  </si>
  <si>
    <t xml:space="preserve">40/1706,35 </t>
  </si>
  <si>
    <t xml:space="preserve">5/478,3  </t>
  </si>
  <si>
    <t xml:space="preserve">5/260,0  </t>
  </si>
  <si>
    <t xml:space="preserve">8/616,8  </t>
  </si>
  <si>
    <t xml:space="preserve">8/796,0  </t>
  </si>
  <si>
    <t xml:space="preserve">11/488,9  </t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</si>
  <si>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1 450,6</t>
    </r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</si>
  <si>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3 190,3</t>
    </r>
  </si>
  <si>
    <t xml:space="preserve">17/998,6   </t>
  </si>
  <si>
    <t xml:space="preserve">13/1178,4  </t>
  </si>
  <si>
    <t xml:space="preserve">22/814,0    </t>
  </si>
  <si>
    <t xml:space="preserve">15/915.0   </t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</si>
  <si>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1 881,0</t>
    </r>
  </si>
  <si>
    <t xml:space="preserve">2/152,0     </t>
  </si>
  <si>
    <t xml:space="preserve">16/592,0  </t>
  </si>
  <si>
    <t xml:space="preserve">11/671,0   </t>
  </si>
  <si>
    <t xml:space="preserve">8/608,0    </t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</si>
  <si>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3 260,0</t>
    </r>
  </si>
  <si>
    <t xml:space="preserve">11/407,0  </t>
  </si>
  <si>
    <t xml:space="preserve">14/854,0   </t>
  </si>
  <si>
    <t xml:space="preserve">7/535,0    </t>
  </si>
  <si>
    <r>
      <rPr>
        <u val="single"/>
        <sz val="12"/>
        <rFont val="Times New Roman"/>
        <family val="1"/>
      </rPr>
      <t xml:space="preserve">34 600      </t>
    </r>
    <r>
      <rPr>
        <sz val="12"/>
        <rFont val="Times New Roman"/>
        <family val="1"/>
      </rPr>
      <t xml:space="preserve">           1 831,0</t>
    </r>
  </si>
  <si>
    <t>17/629,0</t>
  </si>
  <si>
    <t>16/976,0</t>
  </si>
  <si>
    <t>3/226,0</t>
  </si>
  <si>
    <t>10/370,0</t>
  </si>
  <si>
    <t>13/793,0</t>
  </si>
  <si>
    <t>8/608,0</t>
  </si>
  <si>
    <t>4/ 356</t>
  </si>
  <si>
    <t>17/629,0.</t>
  </si>
  <si>
    <t>10/610,0</t>
  </si>
  <si>
    <t>11/407,0</t>
  </si>
  <si>
    <t>12/732,0</t>
  </si>
  <si>
    <t>10/760,0</t>
  </si>
  <si>
    <t>ул.Новая, д.3,дом кирпичный, перекрытия деревянные,              3-х эт, 1955г. ,45%</t>
  </si>
  <si>
    <t>ул.Ленина, д.13, дом кирпичный, перекрытия деревянные, 4-х эт., 1928г.,54%</t>
  </si>
  <si>
    <t>ул.Ленина, д.15, дом кирпичный, перекрытия деревянные, 5-ти эт., 1928г., 49%</t>
  </si>
  <si>
    <t>ул.Новогиреевская, д.7, дом. кирпичный, перекрытия деревянные, 3-х эт, 1960г., 38%</t>
  </si>
  <si>
    <t>ул.Ленина, д.17, дом кирпичный, перекрытия деревянные, 5-ти эт., 1950г., 50%</t>
  </si>
  <si>
    <t>ул.Новогиреевская, д.9, дом кирпичный, перекрытия деревянные, 3-х.эт., 1960г., 29%</t>
  </si>
  <si>
    <t>мкр.9А,            ул. Октября, д.28,            мкр.1,               ул. Советская, д.14, к.1</t>
  </si>
  <si>
    <t>66/236</t>
  </si>
  <si>
    <t>4 787,26</t>
  </si>
  <si>
    <t>102/329</t>
  </si>
  <si>
    <t>23/72</t>
  </si>
  <si>
    <t>18/68</t>
  </si>
  <si>
    <t>36/46</t>
  </si>
  <si>
    <t>136/331</t>
  </si>
  <si>
    <t>7 012,0</t>
  </si>
  <si>
    <t>472/1348</t>
  </si>
  <si>
    <t>ул.Новая, д.6, дом кирпичный, перекрытия деревянные, 4-х эт, 1944г.,    59 %</t>
  </si>
  <si>
    <t>пр.Мира, д.6,дом кирпичный, перекрытия деревянные,             2-х эт, 1960г. , 32%</t>
  </si>
  <si>
    <t>ул.Парковая, д.21, дом кирпичный, перекрытия деревянные, 2-х эт., до 1917г., 62%</t>
  </si>
  <si>
    <t>Приложение №1</t>
  </si>
  <si>
    <t>»</t>
  </si>
  <si>
    <t xml:space="preserve">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</si>
</sst>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0.000"/>
    <numFmt numFmtId="165" formatCode="0;[Red]0"/>
    <numFmt numFmtId="166" formatCode="0.0"/>
    <numFmt numFmtId="167" formatCode="0.00;[Red]0.00"/>
    <numFmt numFmtId="168" formatCode="0.0000;[Red]0.0000"/>
    <numFmt numFmtId="169" formatCode="0.0;[Red]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textRotation="90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5"/>
  <sheetViews>
    <sheetView tabSelected="1" view="pageBreakPreview" zoomScale="75" zoomScaleSheetLayoutView="75" workbookViewId="0" topLeftCell="A25">
      <selection activeCell="J30" sqref="J30"/>
    </sheetView>
  </sheetViews>
  <sheetFormatPr defaultColWidth="9.00390625" defaultRowHeight="12.75"/>
  <cols>
    <col min="1" max="1" width="15.00390625" style="0" customWidth="1"/>
    <col min="2" max="2" width="30.375" style="1" customWidth="1"/>
    <col min="3" max="3" width="10.625" style="1" customWidth="1"/>
    <col min="4" max="4" width="11.125" style="1" customWidth="1"/>
    <col min="5" max="5" width="10.875" style="3" customWidth="1"/>
    <col min="6" max="6" width="10.375" style="1" customWidth="1"/>
    <col min="7" max="7" width="11.875" style="2" customWidth="1"/>
    <col min="8" max="8" width="11.00390625" style="2" customWidth="1"/>
    <col min="9" max="9" width="8.00390625" style="2" customWidth="1"/>
    <col min="10" max="10" width="17.00390625" style="2" customWidth="1"/>
    <col min="11" max="11" width="15.625" style="2" customWidth="1"/>
    <col min="12" max="15" width="8.00390625" style="2" customWidth="1"/>
    <col min="16" max="16" width="14.875" style="2" customWidth="1"/>
    <col min="17" max="17" width="16.875" style="1" customWidth="1"/>
    <col min="18" max="18" width="15.50390625" style="0" customWidth="1"/>
  </cols>
  <sheetData>
    <row r="2" spans="16:18" ht="13.5" customHeight="1">
      <c r="P2" s="63" t="s">
        <v>150</v>
      </c>
      <c r="Q2" s="64"/>
      <c r="R2" s="60"/>
    </row>
    <row r="3" spans="2:17" ht="22.5" customHeight="1">
      <c r="B3" s="70" t="s">
        <v>51</v>
      </c>
      <c r="C3" s="70"/>
      <c r="D3" s="70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8" ht="34.5" customHeight="1">
      <c r="A4" s="72" t="s">
        <v>0</v>
      </c>
      <c r="B4" s="74" t="s">
        <v>33</v>
      </c>
      <c r="C4" s="74" t="s">
        <v>17</v>
      </c>
      <c r="D4" s="74" t="s">
        <v>18</v>
      </c>
      <c r="E4" s="76" t="s">
        <v>20</v>
      </c>
      <c r="F4" s="78" t="s">
        <v>84</v>
      </c>
      <c r="G4" s="79"/>
      <c r="H4" s="79"/>
      <c r="I4" s="80"/>
      <c r="J4" s="74" t="s">
        <v>43</v>
      </c>
      <c r="K4" s="74" t="s">
        <v>36</v>
      </c>
      <c r="L4" s="86" t="s">
        <v>37</v>
      </c>
      <c r="M4" s="87"/>
      <c r="N4" s="87"/>
      <c r="O4" s="88"/>
      <c r="P4" s="74" t="s">
        <v>42</v>
      </c>
      <c r="Q4" s="74" t="s">
        <v>1</v>
      </c>
      <c r="R4" s="83" t="s">
        <v>2</v>
      </c>
    </row>
    <row r="5" spans="1:18" ht="121.5" customHeight="1">
      <c r="A5" s="73"/>
      <c r="B5" s="75"/>
      <c r="C5" s="81"/>
      <c r="D5" s="81"/>
      <c r="E5" s="77"/>
      <c r="F5" s="43" t="s">
        <v>12</v>
      </c>
      <c r="G5" s="43" t="s">
        <v>13</v>
      </c>
      <c r="H5" s="43" t="s">
        <v>14</v>
      </c>
      <c r="I5" s="43" t="s">
        <v>15</v>
      </c>
      <c r="J5" s="85"/>
      <c r="K5" s="81"/>
      <c r="L5" s="44" t="s">
        <v>38</v>
      </c>
      <c r="M5" s="44" t="s">
        <v>39</v>
      </c>
      <c r="N5" s="44" t="s">
        <v>40</v>
      </c>
      <c r="O5" s="44" t="s">
        <v>41</v>
      </c>
      <c r="P5" s="81"/>
      <c r="Q5" s="75"/>
      <c r="R5" s="84"/>
    </row>
    <row r="6" spans="1:28" s="4" customFormat="1" ht="15">
      <c r="A6" s="13">
        <v>1</v>
      </c>
      <c r="B6" s="14">
        <v>2</v>
      </c>
      <c r="C6" s="13">
        <v>3</v>
      </c>
      <c r="D6" s="14">
        <v>4</v>
      </c>
      <c r="E6" s="13">
        <v>5</v>
      </c>
      <c r="F6" s="14">
        <v>6</v>
      </c>
      <c r="G6" s="13">
        <v>7</v>
      </c>
      <c r="H6" s="14">
        <v>8</v>
      </c>
      <c r="I6" s="13">
        <v>9</v>
      </c>
      <c r="J6" s="14">
        <v>10</v>
      </c>
      <c r="K6" s="13">
        <v>11</v>
      </c>
      <c r="L6" s="14">
        <v>12</v>
      </c>
      <c r="M6" s="13">
        <v>13</v>
      </c>
      <c r="N6" s="14">
        <v>14</v>
      </c>
      <c r="O6" s="13">
        <v>15</v>
      </c>
      <c r="P6" s="14">
        <v>16</v>
      </c>
      <c r="Q6" s="13">
        <v>17</v>
      </c>
      <c r="R6" s="14">
        <v>18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18" ht="81" customHeight="1">
      <c r="A7" s="32" t="s">
        <v>7</v>
      </c>
      <c r="B7" s="22" t="s">
        <v>147</v>
      </c>
      <c r="C7" s="24">
        <v>2299.8</v>
      </c>
      <c r="D7" s="24">
        <v>1854.7</v>
      </c>
      <c r="E7" s="54" t="s">
        <v>16</v>
      </c>
      <c r="F7" s="24" t="s">
        <v>85</v>
      </c>
      <c r="G7" s="24" t="s">
        <v>86</v>
      </c>
      <c r="H7" s="24" t="s">
        <v>87</v>
      </c>
      <c r="I7" s="26"/>
      <c r="J7" s="47" t="s">
        <v>44</v>
      </c>
      <c r="K7" s="45">
        <v>90024</v>
      </c>
      <c r="L7" s="26"/>
      <c r="M7" s="26"/>
      <c r="N7" s="26"/>
      <c r="O7" s="26"/>
      <c r="P7" s="45">
        <f>K7*3</f>
        <v>270072</v>
      </c>
      <c r="Q7" s="23" t="s">
        <v>30</v>
      </c>
      <c r="R7" s="15"/>
    </row>
    <row r="8" spans="1:18" ht="54" customHeight="1">
      <c r="A8" s="26"/>
      <c r="B8" s="22" t="s">
        <v>148</v>
      </c>
      <c r="C8" s="24">
        <v>1085.7</v>
      </c>
      <c r="D8" s="24">
        <v>1012.8</v>
      </c>
      <c r="E8" s="54" t="s">
        <v>19</v>
      </c>
      <c r="F8" s="27" t="s">
        <v>88</v>
      </c>
      <c r="G8" s="27" t="s">
        <v>89</v>
      </c>
      <c r="H8" s="27" t="s">
        <v>90</v>
      </c>
      <c r="I8" s="26"/>
      <c r="J8" s="47" t="s">
        <v>45</v>
      </c>
      <c r="K8" s="45">
        <v>46560</v>
      </c>
      <c r="L8" s="26"/>
      <c r="M8" s="26"/>
      <c r="N8" s="26"/>
      <c r="O8" s="26"/>
      <c r="P8" s="45">
        <f>K8*3</f>
        <v>139680</v>
      </c>
      <c r="Q8" s="22" t="s">
        <v>54</v>
      </c>
      <c r="R8" s="38" t="s">
        <v>5</v>
      </c>
    </row>
    <row r="9" spans="1:18" ht="102" customHeight="1">
      <c r="A9" s="26"/>
      <c r="B9" s="22" t="s">
        <v>149</v>
      </c>
      <c r="C9" s="24">
        <v>1500.5</v>
      </c>
      <c r="D9" s="24">
        <v>914.7</v>
      </c>
      <c r="E9" s="54" t="s">
        <v>21</v>
      </c>
      <c r="F9" s="27" t="s">
        <v>91</v>
      </c>
      <c r="G9" s="27" t="s">
        <v>89</v>
      </c>
      <c r="H9" s="27" t="s">
        <v>92</v>
      </c>
      <c r="I9" s="26"/>
      <c r="J9" s="47" t="s">
        <v>46</v>
      </c>
      <c r="K9" s="45">
        <v>63270</v>
      </c>
      <c r="L9" s="26"/>
      <c r="M9" s="26"/>
      <c r="N9" s="26"/>
      <c r="O9" s="26"/>
      <c r="P9" s="45">
        <f>K9*3</f>
        <v>189810</v>
      </c>
      <c r="Q9" s="27" t="s">
        <v>137</v>
      </c>
      <c r="R9" s="38" t="s">
        <v>6</v>
      </c>
    </row>
    <row r="10" spans="1:18" ht="23.25" customHeight="1">
      <c r="A10" s="26"/>
      <c r="B10" s="34" t="s">
        <v>24</v>
      </c>
      <c r="C10" s="36">
        <f>C7+C8+C9</f>
        <v>4886</v>
      </c>
      <c r="D10" s="36">
        <f>D7+D8+D9</f>
        <v>3782.2</v>
      </c>
      <c r="E10" s="31" t="s">
        <v>32</v>
      </c>
      <c r="F10" s="27"/>
      <c r="G10" s="27"/>
      <c r="H10" s="26"/>
      <c r="I10" s="26"/>
      <c r="J10" s="31" t="s">
        <v>47</v>
      </c>
      <c r="K10" s="50">
        <f>K7+K8+K9</f>
        <v>199854</v>
      </c>
      <c r="L10" s="26"/>
      <c r="M10" s="26"/>
      <c r="N10" s="26"/>
      <c r="O10" s="26"/>
      <c r="P10" s="50">
        <f>P7+P8+P9</f>
        <v>599562</v>
      </c>
      <c r="Q10" s="23"/>
      <c r="R10" s="39"/>
    </row>
    <row r="11" spans="1:18" ht="105.75" customHeight="1">
      <c r="A11" s="32" t="s">
        <v>8</v>
      </c>
      <c r="B11" s="22" t="s">
        <v>131</v>
      </c>
      <c r="C11" s="24">
        <v>1569.6</v>
      </c>
      <c r="D11" s="24">
        <v>1498.7</v>
      </c>
      <c r="E11" s="25" t="s">
        <v>22</v>
      </c>
      <c r="F11" s="27" t="s">
        <v>93</v>
      </c>
      <c r="G11" s="27" t="s">
        <v>94</v>
      </c>
      <c r="H11" s="27" t="s">
        <v>95</v>
      </c>
      <c r="I11" s="26"/>
      <c r="J11" s="47" t="s">
        <v>77</v>
      </c>
      <c r="K11" s="45">
        <v>66012</v>
      </c>
      <c r="L11" s="26"/>
      <c r="M11" s="26"/>
      <c r="N11" s="26"/>
      <c r="O11" s="26"/>
      <c r="P11" s="45">
        <f>K11*3</f>
        <v>198036</v>
      </c>
      <c r="Q11" s="27" t="s">
        <v>56</v>
      </c>
      <c r="R11" s="38" t="s">
        <v>4</v>
      </c>
    </row>
    <row r="12" spans="1:18" ht="69.75" customHeight="1">
      <c r="A12" s="26"/>
      <c r="B12" s="22" t="s">
        <v>34</v>
      </c>
      <c r="C12" s="24">
        <v>3847.4</v>
      </c>
      <c r="D12" s="24">
        <v>1529.8</v>
      </c>
      <c r="E12" s="25" t="s">
        <v>23</v>
      </c>
      <c r="F12" s="27" t="s">
        <v>96</v>
      </c>
      <c r="G12" s="27" t="s">
        <v>97</v>
      </c>
      <c r="H12" s="27" t="s">
        <v>98</v>
      </c>
      <c r="I12" s="28"/>
      <c r="J12" s="47" t="s">
        <v>57</v>
      </c>
      <c r="K12" s="49">
        <v>77605.8</v>
      </c>
      <c r="L12" s="28"/>
      <c r="M12" s="28"/>
      <c r="N12" s="28"/>
      <c r="O12" s="28"/>
      <c r="P12" s="49">
        <f>K12*3</f>
        <v>232817.40000000002</v>
      </c>
      <c r="Q12" s="27" t="s">
        <v>55</v>
      </c>
      <c r="R12" s="15"/>
    </row>
    <row r="13" spans="1:18" ht="26.25" customHeight="1">
      <c r="A13" s="26"/>
      <c r="B13" s="34" t="s">
        <v>25</v>
      </c>
      <c r="C13" s="36">
        <f>C11+C12</f>
        <v>5417</v>
      </c>
      <c r="D13" s="36">
        <f>D11+D12</f>
        <v>3028.5</v>
      </c>
      <c r="E13" s="31" t="s">
        <v>52</v>
      </c>
      <c r="F13" s="27"/>
      <c r="G13" s="27"/>
      <c r="H13" s="27"/>
      <c r="I13" s="26"/>
      <c r="J13" s="31" t="s">
        <v>139</v>
      </c>
      <c r="K13" s="50">
        <f>K11+K12</f>
        <v>143617.8</v>
      </c>
      <c r="L13" s="26"/>
      <c r="M13" s="26"/>
      <c r="N13" s="26"/>
      <c r="O13" s="26"/>
      <c r="P13" s="50">
        <f>P11+P12</f>
        <v>430853.4</v>
      </c>
      <c r="Q13" s="23"/>
      <c r="R13" s="35"/>
    </row>
    <row r="14" spans="1:18" s="6" customFormat="1" ht="132.75" customHeight="1">
      <c r="A14" s="32" t="s">
        <v>9</v>
      </c>
      <c r="B14" s="22" t="s">
        <v>60</v>
      </c>
      <c r="C14" s="24">
        <v>1230.9</v>
      </c>
      <c r="D14" s="24">
        <v>1121.3</v>
      </c>
      <c r="E14" s="25" t="s">
        <v>58</v>
      </c>
      <c r="F14" s="27" t="s">
        <v>99</v>
      </c>
      <c r="G14" s="27" t="s">
        <v>100</v>
      </c>
      <c r="H14" s="27" t="s">
        <v>101</v>
      </c>
      <c r="I14" s="28"/>
      <c r="J14" s="47" t="s">
        <v>78</v>
      </c>
      <c r="K14" s="49">
        <v>57878.88</v>
      </c>
      <c r="L14" s="28"/>
      <c r="M14" s="28"/>
      <c r="N14" s="28"/>
      <c r="O14" s="28"/>
      <c r="P14" s="45">
        <f>K14*3.5</f>
        <v>202576.08</v>
      </c>
      <c r="Q14" s="27" t="s">
        <v>59</v>
      </c>
      <c r="R14" s="21"/>
    </row>
    <row r="15" spans="1:18" s="6" customFormat="1" ht="73.5" customHeight="1">
      <c r="A15" s="32"/>
      <c r="B15" s="22" t="s">
        <v>132</v>
      </c>
      <c r="C15" s="24">
        <v>1047.6</v>
      </c>
      <c r="D15" s="24">
        <v>924.6</v>
      </c>
      <c r="E15" s="51" t="s">
        <v>48</v>
      </c>
      <c r="F15" s="27" t="s">
        <v>102</v>
      </c>
      <c r="G15" s="27" t="s">
        <v>62</v>
      </c>
      <c r="H15" s="27" t="s">
        <v>63</v>
      </c>
      <c r="I15" s="29"/>
      <c r="J15" s="47" t="s">
        <v>103</v>
      </c>
      <c r="K15" s="45">
        <v>50190.8</v>
      </c>
      <c r="L15" s="29"/>
      <c r="M15" s="29"/>
      <c r="N15" s="29"/>
      <c r="O15" s="29"/>
      <c r="P15" s="45">
        <f>K15*3.5</f>
        <v>175667.80000000002</v>
      </c>
      <c r="Q15" s="27" t="s">
        <v>64</v>
      </c>
      <c r="R15" s="21"/>
    </row>
    <row r="16" spans="1:18" s="6" customFormat="1" ht="64.5" customHeight="1">
      <c r="A16" s="32"/>
      <c r="B16" s="22" t="s">
        <v>133</v>
      </c>
      <c r="C16" s="53">
        <v>2584</v>
      </c>
      <c r="D16" s="53">
        <v>2073.6</v>
      </c>
      <c r="E16" s="54" t="s">
        <v>49</v>
      </c>
      <c r="F16" s="27" t="s">
        <v>65</v>
      </c>
      <c r="G16" s="27" t="s">
        <v>105</v>
      </c>
      <c r="H16" s="27" t="s">
        <v>106</v>
      </c>
      <c r="I16" s="27"/>
      <c r="J16" s="47" t="s">
        <v>104</v>
      </c>
      <c r="K16" s="49">
        <v>110384.4</v>
      </c>
      <c r="L16" s="27"/>
      <c r="M16" s="27"/>
      <c r="N16" s="27"/>
      <c r="O16" s="27"/>
      <c r="P16" s="49">
        <f>K16*3.5</f>
        <v>386345.39999999997</v>
      </c>
      <c r="Q16" s="27" t="s">
        <v>64</v>
      </c>
      <c r="R16" s="21"/>
    </row>
    <row r="17" spans="1:18" s="6" customFormat="1" ht="28.5" customHeight="1">
      <c r="A17" s="32"/>
      <c r="B17" s="34" t="s">
        <v>26</v>
      </c>
      <c r="C17" s="36">
        <f>C15+C14+C16</f>
        <v>4862.5</v>
      </c>
      <c r="D17" s="36">
        <f>D15+D14+D16</f>
        <v>4119.5</v>
      </c>
      <c r="E17" s="52" t="s">
        <v>138</v>
      </c>
      <c r="F17" s="28"/>
      <c r="G17" s="28"/>
      <c r="H17" s="28"/>
      <c r="I17" s="28"/>
      <c r="J17" s="46" t="s">
        <v>53</v>
      </c>
      <c r="K17" s="48">
        <f>K15+K14+K16</f>
        <v>218454.08</v>
      </c>
      <c r="L17" s="28"/>
      <c r="M17" s="28"/>
      <c r="N17" s="28"/>
      <c r="O17" s="28"/>
      <c r="P17" s="48">
        <f>P15+P14+P16</f>
        <v>764589.28</v>
      </c>
      <c r="Q17" s="33"/>
      <c r="R17" s="15"/>
    </row>
    <row r="18" spans="1:18" ht="69" customHeight="1">
      <c r="A18" s="32" t="s">
        <v>10</v>
      </c>
      <c r="B18" s="23" t="s">
        <v>134</v>
      </c>
      <c r="C18" s="27">
        <v>1107.6</v>
      </c>
      <c r="D18" s="27">
        <v>1107.6</v>
      </c>
      <c r="E18" s="25" t="s">
        <v>74</v>
      </c>
      <c r="F18" s="27" t="s">
        <v>107</v>
      </c>
      <c r="G18" s="27" t="s">
        <v>108</v>
      </c>
      <c r="H18" s="27" t="s">
        <v>110</v>
      </c>
      <c r="I18" s="27"/>
      <c r="J18" s="47" t="s">
        <v>109</v>
      </c>
      <c r="K18" s="49">
        <v>65082.6</v>
      </c>
      <c r="L18" s="27"/>
      <c r="M18" s="27"/>
      <c r="N18" s="27"/>
      <c r="O18" s="27"/>
      <c r="P18" s="49">
        <f>K18*3.5</f>
        <v>227789.1</v>
      </c>
      <c r="Q18" s="27" t="s">
        <v>31</v>
      </c>
      <c r="R18" s="16"/>
    </row>
    <row r="19" spans="1:18" ht="66" customHeight="1">
      <c r="A19" s="32"/>
      <c r="B19" s="23" t="s">
        <v>35</v>
      </c>
      <c r="C19" s="27">
        <v>1335.5</v>
      </c>
      <c r="D19" s="27">
        <v>1335.5</v>
      </c>
      <c r="E19" s="26" t="s">
        <v>73</v>
      </c>
      <c r="F19" s="27" t="s">
        <v>111</v>
      </c>
      <c r="G19" s="27" t="s">
        <v>112</v>
      </c>
      <c r="H19" s="27" t="s">
        <v>113</v>
      </c>
      <c r="I19" s="29"/>
      <c r="J19" s="47" t="s">
        <v>79</v>
      </c>
      <c r="K19" s="45">
        <v>64736.6</v>
      </c>
      <c r="L19" s="29"/>
      <c r="M19" s="29"/>
      <c r="N19" s="29"/>
      <c r="O19" s="29"/>
      <c r="P19" s="45">
        <f>K19*3.5</f>
        <v>226578.1</v>
      </c>
      <c r="Q19" s="27" t="s">
        <v>31</v>
      </c>
      <c r="R19" s="16"/>
    </row>
    <row r="20" spans="1:18" ht="67.5" customHeight="1">
      <c r="A20" s="32"/>
      <c r="B20" s="22" t="s">
        <v>135</v>
      </c>
      <c r="C20" s="53">
        <v>2679.8</v>
      </c>
      <c r="D20" s="53">
        <v>2319.9</v>
      </c>
      <c r="E20" s="54" t="s">
        <v>50</v>
      </c>
      <c r="F20" s="27" t="s">
        <v>66</v>
      </c>
      <c r="G20" s="27" t="s">
        <v>67</v>
      </c>
      <c r="H20" s="27" t="s">
        <v>68</v>
      </c>
      <c r="I20" s="27"/>
      <c r="J20" s="47" t="s">
        <v>114</v>
      </c>
      <c r="K20" s="49">
        <v>112796</v>
      </c>
      <c r="L20" s="27"/>
      <c r="M20" s="27"/>
      <c r="N20" s="27"/>
      <c r="O20" s="27"/>
      <c r="P20" s="45">
        <f>K20*3.5</f>
        <v>394786</v>
      </c>
      <c r="Q20" s="27" t="s">
        <v>69</v>
      </c>
      <c r="R20" s="16"/>
    </row>
    <row r="21" spans="1:18" ht="25.5" customHeight="1">
      <c r="A21" s="26"/>
      <c r="B21" s="34" t="s">
        <v>27</v>
      </c>
      <c r="C21" s="36">
        <f>C18+C19+C20</f>
        <v>5122.9</v>
      </c>
      <c r="D21" s="36">
        <f>D18+D19+D20</f>
        <v>4763</v>
      </c>
      <c r="E21" s="55" t="s">
        <v>140</v>
      </c>
      <c r="F21" s="27"/>
      <c r="G21" s="27"/>
      <c r="H21" s="27"/>
      <c r="I21" s="27"/>
      <c r="J21" s="46" t="s">
        <v>145</v>
      </c>
      <c r="K21" s="48">
        <f>K18+K19+K20</f>
        <v>242615.2</v>
      </c>
      <c r="L21" s="27"/>
      <c r="M21" s="27"/>
      <c r="N21" s="27"/>
      <c r="O21" s="27"/>
      <c r="P21" s="48">
        <f>P18+P19+P20</f>
        <v>849153.2</v>
      </c>
      <c r="Q21" s="23"/>
      <c r="R21" s="16"/>
    </row>
    <row r="22" spans="1:18" ht="67.5" customHeight="1">
      <c r="A22" s="32" t="s">
        <v>11</v>
      </c>
      <c r="B22" s="23" t="s">
        <v>61</v>
      </c>
      <c r="C22" s="27">
        <v>1568.3</v>
      </c>
      <c r="D22" s="30">
        <v>1380</v>
      </c>
      <c r="E22" s="25" t="s">
        <v>75</v>
      </c>
      <c r="F22" s="27" t="s">
        <v>115</v>
      </c>
      <c r="G22" s="27" t="s">
        <v>116</v>
      </c>
      <c r="H22" s="27" t="s">
        <v>117</v>
      </c>
      <c r="I22" s="26"/>
      <c r="J22" s="47" t="s">
        <v>80</v>
      </c>
      <c r="K22" s="45">
        <v>62037.8</v>
      </c>
      <c r="L22" s="26"/>
      <c r="M22" s="26"/>
      <c r="N22" s="26"/>
      <c r="O22" s="26"/>
      <c r="P22" s="45">
        <f>K22*3.5</f>
        <v>217132.30000000002</v>
      </c>
      <c r="Q22" s="27" t="s">
        <v>31</v>
      </c>
      <c r="R22" s="16"/>
    </row>
    <row r="23" spans="1:18" ht="68.25" customHeight="1">
      <c r="A23" s="26"/>
      <c r="B23" s="23" t="s">
        <v>136</v>
      </c>
      <c r="C23" s="30">
        <v>1112</v>
      </c>
      <c r="D23" s="30">
        <v>1112</v>
      </c>
      <c r="E23" s="25" t="s">
        <v>76</v>
      </c>
      <c r="F23" s="27" t="s">
        <v>119</v>
      </c>
      <c r="G23" s="27" t="s">
        <v>120</v>
      </c>
      <c r="H23" s="27" t="s">
        <v>121</v>
      </c>
      <c r="I23" s="27"/>
      <c r="J23" s="47" t="s">
        <v>118</v>
      </c>
      <c r="K23" s="49">
        <v>63352.6</v>
      </c>
      <c r="L23" s="27"/>
      <c r="M23" s="27"/>
      <c r="N23" s="27"/>
      <c r="O23" s="27"/>
      <c r="P23" s="49">
        <v>221734.1</v>
      </c>
      <c r="Q23" s="27" t="s">
        <v>31</v>
      </c>
      <c r="R23" s="16"/>
    </row>
    <row r="24" spans="1:18" ht="96.75" customHeight="1">
      <c r="A24" s="26"/>
      <c r="B24" s="23" t="s">
        <v>70</v>
      </c>
      <c r="C24" s="30">
        <v>2272.9</v>
      </c>
      <c r="D24" s="30">
        <v>1773</v>
      </c>
      <c r="E24" s="25" t="s">
        <v>141</v>
      </c>
      <c r="F24" s="27" t="s">
        <v>122</v>
      </c>
      <c r="G24" s="27" t="s">
        <v>123</v>
      </c>
      <c r="H24" s="27" t="s">
        <v>124</v>
      </c>
      <c r="I24" s="27" t="s">
        <v>125</v>
      </c>
      <c r="J24" s="58" t="s">
        <v>81</v>
      </c>
      <c r="K24" s="49">
        <v>73594.2</v>
      </c>
      <c r="L24" s="27"/>
      <c r="M24" s="27"/>
      <c r="N24" s="27"/>
      <c r="O24" s="27"/>
      <c r="P24" s="49">
        <f>K24*3.5</f>
        <v>257579.69999999998</v>
      </c>
      <c r="Q24" s="27" t="s">
        <v>31</v>
      </c>
      <c r="R24" s="16"/>
    </row>
    <row r="25" spans="1:18" ht="101.25" customHeight="1">
      <c r="A25" s="26"/>
      <c r="B25" s="23" t="s">
        <v>71</v>
      </c>
      <c r="C25" s="30">
        <v>1269.8</v>
      </c>
      <c r="D25" s="30">
        <v>1150.4</v>
      </c>
      <c r="E25" s="25" t="s">
        <v>142</v>
      </c>
      <c r="F25" s="27" t="s">
        <v>126</v>
      </c>
      <c r="G25" s="27" t="s">
        <v>127</v>
      </c>
      <c r="H25" s="27" t="s">
        <v>124</v>
      </c>
      <c r="I25" s="27"/>
      <c r="J25" s="58" t="s">
        <v>82</v>
      </c>
      <c r="K25" s="49">
        <v>63906.2</v>
      </c>
      <c r="L25" s="27"/>
      <c r="M25" s="27"/>
      <c r="N25" s="27"/>
      <c r="O25" s="27"/>
      <c r="P25" s="49">
        <f>K25*3.5</f>
        <v>223671.69999999998</v>
      </c>
      <c r="Q25" s="27" t="s">
        <v>31</v>
      </c>
      <c r="R25" s="16"/>
    </row>
    <row r="26" spans="1:18" ht="97.5" customHeight="1">
      <c r="A26" s="26"/>
      <c r="B26" s="23" t="s">
        <v>72</v>
      </c>
      <c r="C26" s="27">
        <v>1555.8</v>
      </c>
      <c r="D26" s="27">
        <v>1511.4</v>
      </c>
      <c r="E26" s="25" t="s">
        <v>143</v>
      </c>
      <c r="F26" s="27" t="s">
        <v>128</v>
      </c>
      <c r="G26" s="27" t="s">
        <v>129</v>
      </c>
      <c r="H26" s="27" t="s">
        <v>130</v>
      </c>
      <c r="I26" s="59"/>
      <c r="J26" s="58" t="s">
        <v>83</v>
      </c>
      <c r="K26" s="49">
        <v>65705.4</v>
      </c>
      <c r="L26" s="49"/>
      <c r="M26" s="49"/>
      <c r="N26" s="49"/>
      <c r="O26" s="49"/>
      <c r="P26" s="49">
        <f>K26*3.5</f>
        <v>229968.89999999997</v>
      </c>
      <c r="Q26" s="27" t="s">
        <v>31</v>
      </c>
      <c r="R26" s="16"/>
    </row>
    <row r="27" spans="1:18" s="6" customFormat="1" ht="27.75" customHeight="1">
      <c r="A27" s="32"/>
      <c r="B27" s="34" t="s">
        <v>28</v>
      </c>
      <c r="C27" s="36">
        <f>C22+C23+C24+C25+C26</f>
        <v>7778.800000000001</v>
      </c>
      <c r="D27" s="36">
        <f>D22+D23+D24+D25+D26</f>
        <v>6926.799999999999</v>
      </c>
      <c r="E27" s="55" t="s">
        <v>144</v>
      </c>
      <c r="F27" s="28"/>
      <c r="G27" s="28"/>
      <c r="H27" s="28"/>
      <c r="I27" s="32"/>
      <c r="J27" s="50">
        <v>9497</v>
      </c>
      <c r="K27" s="50">
        <f>K22+K23+K24+K25+K26</f>
        <v>328596.19999999995</v>
      </c>
      <c r="L27" s="50"/>
      <c r="M27" s="50"/>
      <c r="N27" s="50"/>
      <c r="O27" s="50"/>
      <c r="P27" s="50">
        <f>P22+P23+P24+P25+P26</f>
        <v>1150086.7</v>
      </c>
      <c r="Q27" s="33"/>
      <c r="R27" s="15"/>
    </row>
    <row r="28" spans="1:18" ht="27.75" customHeight="1">
      <c r="A28" s="26"/>
      <c r="B28" s="34" t="s">
        <v>29</v>
      </c>
      <c r="C28" s="36">
        <f>C10+C13+C17+C21+C27</f>
        <v>28067.200000000004</v>
      </c>
      <c r="D28" s="36">
        <f>D10+D13+D17+D21+D27</f>
        <v>22620</v>
      </c>
      <c r="E28" s="55" t="s">
        <v>146</v>
      </c>
      <c r="F28" s="27"/>
      <c r="G28" s="26"/>
      <c r="H28" s="26"/>
      <c r="I28" s="25"/>
      <c r="J28" s="50">
        <v>32155.54</v>
      </c>
      <c r="K28" s="50">
        <f>K10+K13+K17+K21+K27</f>
        <v>1133137.28</v>
      </c>
      <c r="L28" s="45"/>
      <c r="M28" s="45"/>
      <c r="N28" s="45"/>
      <c r="O28" s="45"/>
      <c r="P28" s="50">
        <f>P10+P13+P17+P21+P27</f>
        <v>3794244.58</v>
      </c>
      <c r="Q28" s="23"/>
      <c r="R28" s="8"/>
    </row>
    <row r="29" spans="1:18" ht="21">
      <c r="A29" s="17"/>
      <c r="B29" s="56"/>
      <c r="C29" s="56"/>
      <c r="D29" s="56"/>
      <c r="E29" s="57"/>
      <c r="F29" s="18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18"/>
      <c r="R29" s="61" t="s">
        <v>151</v>
      </c>
    </row>
    <row r="30" spans="1:18" ht="42" customHeight="1">
      <c r="A30" s="9"/>
      <c r="B30" s="65"/>
      <c r="C30" s="66"/>
      <c r="D30" s="66"/>
      <c r="E30" s="66"/>
      <c r="F30" s="66"/>
      <c r="G30" s="66"/>
      <c r="H30" s="66"/>
      <c r="I30" s="66"/>
      <c r="J30" s="12"/>
      <c r="K30" s="12"/>
      <c r="L30" s="12"/>
      <c r="M30" s="12"/>
      <c r="N30" s="12"/>
      <c r="O30" s="12"/>
      <c r="P30" s="12"/>
      <c r="Q30" s="10"/>
      <c r="R30" s="9"/>
    </row>
    <row r="31" spans="1:18" ht="30.75" customHeight="1">
      <c r="A31" s="9"/>
      <c r="B31" s="65"/>
      <c r="C31" s="67"/>
      <c r="D31" s="67"/>
      <c r="E31" s="67"/>
      <c r="F31" s="67"/>
      <c r="G31" s="67"/>
      <c r="H31" s="67"/>
      <c r="J31" s="40"/>
      <c r="K31" s="40"/>
      <c r="L31" s="40"/>
      <c r="M31" s="40"/>
      <c r="N31" s="40"/>
      <c r="O31" s="40"/>
      <c r="P31" s="40"/>
      <c r="Q31" s="10"/>
      <c r="R31" s="9"/>
    </row>
    <row r="32" spans="1:18" ht="62.25" customHeight="1">
      <c r="A32" s="9"/>
      <c r="B32" s="68"/>
      <c r="C32" s="69"/>
      <c r="D32" s="69"/>
      <c r="E32" s="69"/>
      <c r="F32" s="69"/>
      <c r="G32" s="69"/>
      <c r="H32" s="69"/>
      <c r="I32" s="12"/>
      <c r="J32" s="12"/>
      <c r="K32" s="12"/>
      <c r="L32" s="12"/>
      <c r="M32" s="12"/>
      <c r="N32" s="12"/>
      <c r="O32" s="12"/>
      <c r="P32" s="12"/>
      <c r="Q32" s="10"/>
      <c r="R32" s="9"/>
    </row>
    <row r="33" spans="1:18" ht="15.75" customHeight="1">
      <c r="A33" s="9"/>
      <c r="B33" s="62"/>
      <c r="D33" s="10"/>
      <c r="E33" s="11"/>
      <c r="F33" s="10"/>
      <c r="G33" s="1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9"/>
    </row>
    <row r="34" spans="1:18" ht="15">
      <c r="A34" s="9"/>
      <c r="B34" s="62" t="s">
        <v>152</v>
      </c>
      <c r="C34" s="37"/>
      <c r="D34" s="10"/>
      <c r="E34" s="11"/>
      <c r="F34" s="10"/>
      <c r="G34" s="12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9"/>
    </row>
    <row r="35" spans="1:18" ht="31.5" customHeight="1">
      <c r="A35" s="9"/>
      <c r="B35" s="65"/>
      <c r="C35" s="67"/>
      <c r="D35" s="67"/>
      <c r="E35" s="67"/>
      <c r="F35" s="10"/>
      <c r="G35" s="1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9"/>
    </row>
  </sheetData>
  <sheetProtection/>
  <mergeCells count="20">
    <mergeCell ref="R4:R5"/>
    <mergeCell ref="Q4:Q5"/>
    <mergeCell ref="J4:J5"/>
    <mergeCell ref="K4:K5"/>
    <mergeCell ref="L4:O4"/>
    <mergeCell ref="P4:P5"/>
    <mergeCell ref="B35:E35"/>
    <mergeCell ref="B3:Q3"/>
    <mergeCell ref="A4:A5"/>
    <mergeCell ref="B4:B5"/>
    <mergeCell ref="E4:E5"/>
    <mergeCell ref="F4:I4"/>
    <mergeCell ref="C4:C5"/>
    <mergeCell ref="D4:D5"/>
    <mergeCell ref="H33:Q33"/>
    <mergeCell ref="H35:Q35"/>
    <mergeCell ref="P2:Q2"/>
    <mergeCell ref="B30:I30"/>
    <mergeCell ref="B31:H31"/>
    <mergeCell ref="B32:H32"/>
  </mergeCells>
  <printOptions/>
  <pageMargins left="0.39" right="0.15748031496062992" top="0.31496062992125984" bottom="0.31496062992125984" header="0.2362204724409449" footer="0.2362204724409449"/>
  <pageSetup horizontalDpi="300" verticalDpi="300" orientation="landscape" paperSize="9" scale="56" r:id="rId1"/>
  <headerFooter alignWithMargins="0">
    <oddHeader>&amp;R&amp;P</oddHeader>
  </headerFooter>
  <rowBreaks count="1" manualBreakCount="1">
    <brk id="1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4">
      <selection activeCell="B3" sqref="B3"/>
    </sheetView>
  </sheetViews>
  <sheetFormatPr defaultColWidth="9.00390625" defaultRowHeight="12.75"/>
  <sheetData>
    <row r="1" ht="12.75">
      <c r="A1" s="5">
        <v>2</v>
      </c>
    </row>
    <row r="3" ht="26.25" customHeight="1">
      <c r="B3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2013-08-30T09:31:11Z</cp:lastPrinted>
  <dcterms:created xsi:type="dcterms:W3CDTF">2001-12-17T14:38:23Z</dcterms:created>
  <dcterms:modified xsi:type="dcterms:W3CDTF">2013-09-05T07:54:15Z</dcterms:modified>
  <cp:category/>
  <cp:version/>
  <cp:contentType/>
  <cp:contentStatus/>
</cp:coreProperties>
</file>