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160" tabRatio="836" activeTab="3"/>
  </bookViews>
  <sheets>
    <sheet name="изменение 2 этапа" sheetId="1" r:id="rId1"/>
    <sheet name="ОПИСАНИЕ СТОЛБЦОВ к ПРИЛ,№1 " sheetId="2" state="hidden" r:id="rId2"/>
    <sheet name="ОПИСАНИЕ СТОЛБЦОВ к ПРИЛ,№3 " sheetId="3" state="hidden" r:id="rId3"/>
    <sheet name="Лист1" sheetId="4" r:id="rId4"/>
  </sheets>
  <definedNames>
    <definedName name="_xlnm._FilterDatabase" localSheetId="3" hidden="1">'Лист1'!$A$12:$T$79</definedName>
    <definedName name="_xlnm.Print_Area" localSheetId="0">'изменение 2 этапа'!$A$1:$T$85</definedName>
    <definedName name="_xlnm.Print_Area" localSheetId="3">'Лист1'!$A$1:$L$79</definedName>
  </definedNames>
  <calcPr fullCalcOnLoad="1" fullPrecision="0"/>
</workbook>
</file>

<file path=xl/sharedStrings.xml><?xml version="1.0" encoding="utf-8"?>
<sst xmlns="http://schemas.openxmlformats.org/spreadsheetml/2006/main" count="501" uniqueCount="204">
  <si>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</si>
  <si>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</si>
  <si>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</si>
  <si>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</si>
  <si>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</si>
  <si>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</si>
  <si>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</si>
  <si>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вид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</si>
  <si>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</si>
  <si>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</si>
  <si>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</si>
  <si>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</si>
  <si>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</si>
  <si>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Фонда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</si>
  <si>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</si>
  <si>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</si>
  <si>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</si>
  <si>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</si>
  <si>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</si>
  <si>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</si>
  <si>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кирпич</t>
  </si>
  <si>
    <t xml:space="preserve">Перечень многоквартирных домов, </t>
  </si>
  <si>
    <t>за счет средств Московской области</t>
  </si>
  <si>
    <t>общая площадь МКД, всего м.кв.</t>
  </si>
  <si>
    <t>Количество жителей, зарегистрированных в МКД на дату утверждения программы, чел.</t>
  </si>
  <si>
    <t>Номер графы в форме(№)</t>
  </si>
  <si>
    <t>Наименование  графы</t>
  </si>
  <si>
    <t>Описание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</si>
  <si>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</si>
  <si>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№  п/п</t>
  </si>
  <si>
    <t>Указывается номер пункта (адреса многоквартирного дома) по порядку. Нумерация сквозная.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</si>
  <si>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</si>
  <si>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адрес многоквартирного дома в формате населенный пункт (если имеется), улица, номер дома, корпус (если имеется).</t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</si>
  <si>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</si>
  <si>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Год ввода дома в эксплуатацию</t>
  </si>
  <si>
    <t>Указывается год ввода дома в эксплуатацию в формате ГГГГ</t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</si>
  <si>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</si>
  <si>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Год завершения последнего капитального ремонта</t>
  </si>
  <si>
    <t>Указывается год завершения последнего комплексного капитального ремонта многоквартирного дома в формате ГГГГ. Под комплексным ремонтом понимается полный ремонт  всех видов работ, предусмотренных п.3 ст.15 185-ФЗ, кроме  ремонта или замены лифтового оборудования и ремонта подвальных помещений, при их отсутствии в многоквартирном доме.</t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</si>
  <si>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</si>
  <si>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материал стен многоквартирного дома. Выбирается из справочника (каменные/кирпичные, панельные, блочные, смешанные, деревянные, прочие).</t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</si>
  <si>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</si>
  <si>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количество этажей в многоквартирном доме. При этом, если многоквартирный дом разноэтажный, то указывается максимальное количество этажей.</t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</si>
  <si>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</si>
  <si>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Указывается количество подъездов в многоквартирном доме .</t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</si>
  <si>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</si>
  <si>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Общая площадь МКД, всего</t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</si>
  <si>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</si>
  <si>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Площадь помещений МКД, всего</t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</si>
  <si>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</si>
  <si>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 xml:space="preserve">Площадь помещений МКД, в том числе </t>
    </r>
    <r>
      <rPr>
        <b/>
        <sz val="12"/>
        <rFont val="Times New Roman"/>
        <family val="1"/>
      </rPr>
      <t>жилых</t>
    </r>
    <r>
      <rPr>
        <sz val="12"/>
        <rFont val="Times New Roman"/>
        <family val="1"/>
      </rPr>
      <t xml:space="preserve"> помещений, находящихся в собственности граждан</t>
    </r>
  </si>
  <si>
    <t>Указывается общая площадь жилых помещений, находящихся в собственности граждан. Единица измерения кв. м до второго знака после запятой</t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</si>
  <si>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</si>
  <si>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Количество жителей, зарегистрированных в МКД на дату утверждения программы</t>
  </si>
  <si>
    <t>Указывается количество жителей, зарегистрированных в многоквартирном доме на дату утверждения программы. Единица измерения – человек.</t>
  </si>
  <si>
    <r>
      <t>12.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</si>
  <si>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Вид ремонта</t>
  </si>
  <si>
    <r>
      <t>13.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</si>
  <si>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ВСЕГО</t>
  </si>
  <si>
    <r>
      <t>14.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</si>
  <si>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Фонда</t>
  </si>
  <si>
    <r>
      <t>15.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</si>
  <si>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бюджета субъекта Российской Федерации</t>
  </si>
  <si>
    <r>
      <t>16.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</si>
  <si>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местного бюджета</t>
  </si>
  <si>
    <r>
      <t>17.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</si>
  <si>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Стоимость капитального ремонта в том числе, за счет средств ТСЖ, других кооперативов либо собственников помещений в МКД</t>
  </si>
  <si>
    <r>
      <t>18.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</si>
  <si>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Удельная стоимость капитального ремонта 1 кв.м общей площади МКД.</t>
  </si>
  <si>
    <r>
      <t>19.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</si>
  <si>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Предельная стоимость капитального ремонта 1 кв.м общей площади помещений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МКД</t>
    </r>
  </si>
  <si>
    <r>
      <t>20.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</si>
  <si>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Указывается дата, когда планируется завершение всех работ по капитальному ремонту по данному многоквартирному дому в формате ММ.ГГГГ.</t>
  </si>
  <si>
    <r>
      <t xml:space="preserve">Указывается общая площадь многоквартирного дома </t>
    </r>
    <r>
      <rPr>
        <b/>
        <sz val="14"/>
        <color indexed="10"/>
        <rFont val="Times New Roman"/>
        <family val="1"/>
      </rPr>
      <t>исходя из данных технического паспорта Единица измерения кв. м</t>
    </r>
    <r>
      <rPr>
        <sz val="12"/>
        <rFont val="Times New Roman"/>
        <family val="1"/>
      </rPr>
      <t xml:space="preserve"> до второго знака после запятой</t>
    </r>
  </si>
  <si>
    <r>
      <t xml:space="preserve">Указывается общая площадь </t>
    </r>
    <r>
      <rPr>
        <b/>
        <sz val="12"/>
        <rFont val="Times New Roman"/>
        <family val="1"/>
      </rPr>
      <t>помещений</t>
    </r>
    <r>
      <rPr>
        <sz val="12"/>
        <rFont val="Times New Roman"/>
        <family val="1"/>
      </rPr>
      <t xml:space="preserve"> (жилых и нежилых) многоквартирного дома. Единица измерения кв. м </t>
    </r>
    <r>
      <rPr>
        <b/>
        <sz val="14"/>
        <color indexed="10"/>
        <rFont val="Times New Roman"/>
        <family val="1"/>
      </rPr>
      <t>до второго знака после запятой</t>
    </r>
  </si>
  <si>
    <r>
      <t xml:space="preserve">Указывается вид ремонта (частичный или комплексный). Под комплексным ремонтом понимается полный ремонт  всех видов работ, предусмотренных п.3 ст.15 185-ФЗ, кроме  ремонта или замены лифтового оборудования и ремонта подвальных помещений, при их отсутствии в многоквартирном доме. Указывается в формате </t>
    </r>
    <r>
      <rPr>
        <b/>
        <sz val="14"/>
        <color indexed="10"/>
        <rFont val="Times New Roman"/>
        <family val="1"/>
      </rPr>
      <t xml:space="preserve">«ЧАСТ» </t>
    </r>
    <r>
      <rPr>
        <sz val="12"/>
        <rFont val="Times New Roman"/>
        <family val="1"/>
      </rPr>
      <t xml:space="preserve">- частичный, </t>
    </r>
    <r>
      <rPr>
        <b/>
        <sz val="14"/>
        <color indexed="10"/>
        <rFont val="Times New Roman"/>
        <family val="1"/>
      </rPr>
      <t>«КОМП»</t>
    </r>
    <r>
      <rPr>
        <sz val="12"/>
        <rFont val="Times New Roman"/>
        <family val="1"/>
      </rPr>
      <t xml:space="preserve"> - комплексный.</t>
    </r>
  </si>
  <si>
    <r>
      <t xml:space="preserve">Указывается стоимость капитального ремонта всего по многоквартирному. дому (гр.14+гр.15+гр.16+ гр.17).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</si>
  <si>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Фонда.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</si>
  <si>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бюджета субъекта Российской Федерации.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</si>
  <si>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местного бюджета.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</si>
  <si>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удельная стоимость капитального ремонта 1 кв. м общей площади МКД </t>
    </r>
    <r>
      <rPr>
        <b/>
        <sz val="14"/>
        <color indexed="10"/>
        <rFont val="Times New Roman"/>
        <family val="1"/>
      </rPr>
      <t>(гр.13/гр.8)</t>
    </r>
    <r>
      <rPr>
        <sz val="12"/>
        <rFont val="Times New Roman"/>
        <family val="1"/>
      </rPr>
      <t>. Единица измерения рублей</t>
    </r>
    <r>
      <rPr>
        <b/>
        <sz val="12"/>
        <color indexed="10"/>
        <rFont val="Times New Roman"/>
        <family val="1"/>
      </rPr>
      <t xml:space="preserve"> с точностью до рубля.</t>
    </r>
  </si>
  <si>
    <r>
      <t xml:space="preserve">Указывается стоимость капитального ремонта многоквартирного дома , оплачиваемая за счет средств ТСЖ, других кооперативов либо собственников помещений в МКД. Единица измерения рублей </t>
    </r>
    <r>
      <rPr>
        <b/>
        <sz val="12"/>
        <color indexed="10"/>
        <rFont val="Times New Roman"/>
        <family val="1"/>
      </rPr>
      <t>с точностью до рубля.</t>
    </r>
  </si>
  <si>
    <r>
      <t>Указывается предельная стоимость капитального ремонта 1 кв. м общей площади помещений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МКД. Предельная стоимость 1 кв. м устанавливается субъектом в зависимости от внутренних норм. Единица измерения рублей</t>
    </r>
    <r>
      <rPr>
        <b/>
        <sz val="12"/>
        <color indexed="10"/>
        <rFont val="Times New Roman"/>
        <family val="1"/>
      </rPr>
      <t xml:space="preserve"> с точностью до рубля.</t>
    </r>
  </si>
  <si>
    <t>№ п\п</t>
  </si>
  <si>
    <t>Номер пункта по порядку</t>
  </si>
  <si>
    <t>Указывается адрес МКД в формате населенный пункт (если имеется), улица, номер дома, корпус (если имеется).</t>
  </si>
  <si>
    <t>Ремонт внутридомовых инженерных систем</t>
  </si>
  <si>
    <t>Ремонт крыши, кв.м</t>
  </si>
  <si>
    <t>Ремонт крыши, рублей</t>
  </si>
  <si>
    <t>Ремонт или замена лифтового оборудования, ед.</t>
  </si>
  <si>
    <t>Указывается количество ремонтируемых или заменяемых  лифтов в МКД по данной программе. единица измерения единиц.</t>
  </si>
  <si>
    <t>Ремонт или замена лифтового оборудования, рублей</t>
  </si>
  <si>
    <t>Ремонт подвальных помещений, кв.м.</t>
  </si>
  <si>
    <t>Ремонт подвальных помещений, рублей</t>
  </si>
  <si>
    <t>Утепление и ремонт фасадов, кв. м.</t>
  </si>
  <si>
    <t>Утепление и ремонт фасадов, рублей.</t>
  </si>
  <si>
    <r>
      <t xml:space="preserve">Указывается стоимость капитального ремонта всего по МКД </t>
    </r>
    <r>
      <rPr>
        <b/>
        <sz val="14"/>
        <color indexed="10"/>
        <rFont val="Times New Roman"/>
        <family val="1"/>
      </rPr>
      <t>(гр.4+гр.6+гр.8+ гр.10+гр.12+гр.13).</t>
    </r>
    <r>
      <rPr>
        <sz val="12"/>
        <rFont val="Times New Roman"/>
        <family val="1"/>
      </rPr>
      <t xml:space="preserve"> Единица измерения рублей </t>
    </r>
    <r>
      <rPr>
        <b/>
        <sz val="12"/>
        <color indexed="10"/>
        <rFont val="Times New Roman"/>
        <family val="1"/>
      </rPr>
      <t>с точностью до рубля</t>
    </r>
    <r>
      <rPr>
        <sz val="12"/>
        <rFont val="Times New Roman"/>
        <family val="1"/>
      </rPr>
      <t xml:space="preserve">. При этом следует отметить, что данная графа </t>
    </r>
    <r>
      <rPr>
        <b/>
        <sz val="14"/>
        <color indexed="10"/>
        <rFont val="Times New Roman"/>
        <family val="1"/>
      </rPr>
      <t>должна быть равна гр.13 из приложения 1.</t>
    </r>
    <r>
      <rPr>
        <sz val="12"/>
        <rFont val="Times New Roman"/>
        <family val="1"/>
      </rPr>
      <t xml:space="preserve"> Единица измерения рубли с точностью до рубля.</t>
    </r>
  </si>
  <si>
    <r>
      <t xml:space="preserve">Указывается сумма средств, на которые планируется выполнить работы по ремонту всех внутридомовых инженерных систем (в т.ч. приборы потребления ресурсов, узлы управления и т.д.). Единица измерения рубли </t>
    </r>
    <r>
      <rPr>
        <b/>
        <sz val="12"/>
        <color indexed="10"/>
        <rFont val="Times New Roman"/>
        <family val="1"/>
      </rPr>
      <t>с точностью до рубля</t>
    </r>
    <r>
      <rPr>
        <sz val="12"/>
        <rFont val="Times New Roman"/>
        <family val="1"/>
      </rPr>
      <t>..</t>
    </r>
  </si>
  <si>
    <r>
      <t xml:space="preserve">Указывается ремонтируемая площадь крыши по данной программе. Единица измерения кв.м с точностью </t>
    </r>
    <r>
      <rPr>
        <b/>
        <sz val="12"/>
        <color indexed="10"/>
        <rFont val="Times New Roman"/>
        <family val="1"/>
      </rPr>
      <t>до второго знака после запятой</t>
    </r>
    <r>
      <rPr>
        <sz val="12"/>
        <rFont val="Times New Roman"/>
        <family val="1"/>
      </rPr>
      <t>,</t>
    </r>
  </si>
  <si>
    <r>
      <t xml:space="preserve">Указывается сумма средств, на которые планируется отремонтировать крышу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</si>
  <si>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сумма средств, на которые планируется отремонтировать или заменить лифтовое оборудование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</si>
  <si>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ремонтируемая площадь подвальных помещений в МКД по данной программе. Единица измерения кв.м с точностью </t>
    </r>
    <r>
      <rPr>
        <b/>
        <sz val="12"/>
        <color indexed="10"/>
        <rFont val="Times New Roman"/>
        <family val="1"/>
      </rPr>
      <t>до второго знака после запятой.</t>
    </r>
  </si>
  <si>
    <r>
      <t xml:space="preserve">Указывается сумма средств, на которые планируется отремонтировать подвальные помещения в МКД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</si>
  <si>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r>
      <t xml:space="preserve">Указывается площадь фасада (в случае утепления) или ремонтируемая площадь фасада (в случае ремонта) МКД по данной программе. Единица измерения кв. м с точностью </t>
    </r>
    <r>
      <rPr>
        <b/>
        <sz val="12"/>
        <color indexed="10"/>
        <rFont val="Times New Roman"/>
        <family val="1"/>
      </rPr>
      <t>до второго знака после запятой,</t>
    </r>
  </si>
  <si>
    <r>
      <t xml:space="preserve">Указывается сумма средств, на которые планируется утеплить или отремонтировать по данной программе. Единица измерения рубли </t>
    </r>
    <r>
      <rPr>
        <b/>
        <sz val="12"/>
        <color indexed="10"/>
        <rFont val="Times New Roman"/>
        <family val="1"/>
      </rPr>
      <t>с точностью до рубля.</t>
    </r>
  </si>
  <si>
    <t>всего, кв. м:</t>
  </si>
  <si>
    <t xml:space="preserve">в том числе жилых помещений, находящихся в собственности граждан, кв. м </t>
  </si>
  <si>
    <t>Стоимость капитального ремонта, руб.</t>
  </si>
  <si>
    <t>Удельная стоимость капитального ремонта 1 кв. м общей площади МКД, руб.</t>
  </si>
  <si>
    <t>Предельная стоимость капитального ремонта 1 кв. м общей площади помещений МКД, руб.</t>
  </si>
  <si>
    <t>част.</t>
  </si>
  <si>
    <t>панель</t>
  </si>
  <si>
    <t>Фонд содействия реформированию жилищно-коммунального хозяйства (руб.)</t>
  </si>
  <si>
    <t>Собственники помещений (руб.)</t>
  </si>
  <si>
    <t>Всего: (руб.)</t>
  </si>
  <si>
    <t xml:space="preserve">Итого по городскому округу Реутов: </t>
  </si>
  <si>
    <t>г. Реутов, ул. Гагарина, д. 34</t>
  </si>
  <si>
    <t>г. Реутов, проспект Мира, д. 21</t>
  </si>
  <si>
    <t>г. Реутов, ул. Некрасова, д. 4</t>
  </si>
  <si>
    <t>г. Реутов, ул. Гагарина, д. 27</t>
  </si>
  <si>
    <t>г. Реутов, ул. Некрасова, д. 6</t>
  </si>
  <si>
    <t>г. Реутов, Носовихинское шоссе, д. 19</t>
  </si>
  <si>
    <t>г. Реутов, ул. Советская, д. 19</t>
  </si>
  <si>
    <t>г. Реутов, Юбилейный проспект, д. 38</t>
  </si>
  <si>
    <t>г. Реутов, ул. Гагарина, д. 25</t>
  </si>
  <si>
    <t>г. Реутов, ул. Котовского, д. 9</t>
  </si>
  <si>
    <t>г. Реутов, ул. Некрасова, д. 16</t>
  </si>
  <si>
    <t>г. Реутов,  ул. Некрасова, д. 20</t>
  </si>
  <si>
    <t>г. Реутов, Юбилейный проспект, д. 44</t>
  </si>
  <si>
    <t>г. Реутов, ул. Южная, д. 15</t>
  </si>
  <si>
    <t>г. Реутов, ул. Ленина, д. 2</t>
  </si>
  <si>
    <t>г. Реутов, ул. Котовского, д. 4</t>
  </si>
  <si>
    <t>г. Реутов, Носовихинское шоссе, д. 20</t>
  </si>
  <si>
    <t>г. Реутов, ул. Гагарина, д. 18</t>
  </si>
  <si>
    <t>г. Реутов, проспект Мира, д. 5</t>
  </si>
  <si>
    <t>г. Реутов, ул. Гагарина, д. 22</t>
  </si>
  <si>
    <t>г. Реутов, ул. Гагарина, д. 26</t>
  </si>
  <si>
    <t>г. Реутов, Юбилейный проспект, д. 34</t>
  </si>
  <si>
    <t>г. Реутов, ул. Головашкина, д. 8</t>
  </si>
  <si>
    <t>г. Реутов, ул. Ленина, д. 18</t>
  </si>
  <si>
    <t>г. Реутов, ул. Гагарина, д. 16</t>
  </si>
  <si>
    <t>г. Реутов, проспект Мира, д. 10</t>
  </si>
  <si>
    <t>г. Реутов, ул. Гагарина, д. 24</t>
  </si>
  <si>
    <t>г. Реутов, проспект Мира, д. 12</t>
  </si>
  <si>
    <t>г. Реутов, ул. Дзержинского, д. 2</t>
  </si>
  <si>
    <t>г. Реутов, ул. Калинина, д. 12</t>
  </si>
  <si>
    <t>г. Реутов, ул. Калинина, д. 14</t>
  </si>
  <si>
    <t>г. Реутов, ул. Комсомольская, д. 32</t>
  </si>
  <si>
    <t>г. Реутов, ул. Комсомольская, д. 9</t>
  </si>
  <si>
    <t>г. Реутов, ул. Ленина, д. 16</t>
  </si>
  <si>
    <t>г. Реутов, ул. Ленина, д. 37</t>
  </si>
  <si>
    <t>г. Реутов, проспект Мира, д. 33</t>
  </si>
  <si>
    <t>г. Реутов, проспект Мира, д. 39</t>
  </si>
  <si>
    <t>г. Реутов, ул. Новая, д. 15</t>
  </si>
  <si>
    <t>г. Реутов, ул. Победы, д. 17</t>
  </si>
  <si>
    <t>г. Реутов, ул. Советская, д. 22</t>
  </si>
  <si>
    <t>г. Реутов, ул. Советская, д. 26</t>
  </si>
  <si>
    <t>г. Реутов, ул. Советская, д. 30</t>
  </si>
  <si>
    <t>г. Реутов, ул. Советская, д. 33</t>
  </si>
  <si>
    <t>г. Реутов, ул. Советская, д. 9</t>
  </si>
  <si>
    <t>г. Реутов, ул. Советская, д. 20а</t>
  </si>
  <si>
    <t>г. Реутов, ул. Гагарина, д. 12</t>
  </si>
  <si>
    <t xml:space="preserve">г. Реутов, ул. Котовского, д. 8 </t>
  </si>
  <si>
    <t>г. Реутов, ул. Южная, д. 2</t>
  </si>
  <si>
    <t>г. Реутов, ул. Некрасова, д. 18</t>
  </si>
  <si>
    <t>г. Реутов, ул. Октября, д. 8</t>
  </si>
  <si>
    <t>г. Реутов, ул. Дзержинского, д. 1</t>
  </si>
  <si>
    <t>г. Реутов, ул. Лесная, д. 5</t>
  </si>
  <si>
    <t>г. Реутов, ул. Лесная, д. 3</t>
  </si>
  <si>
    <t>г. Реутов, Садовый проезд, д. 6</t>
  </si>
  <si>
    <t>г. Реутов, ул. Победы, д. 19</t>
  </si>
  <si>
    <t>г. Реутов, ул. Победы, д. 19 а</t>
  </si>
  <si>
    <t>г. Реутов, ул. Победы, д. 19 б</t>
  </si>
  <si>
    <t>Бюджет городского округа Реутов (руб.)</t>
  </si>
  <si>
    <t>г. Реутов, ул. Гагарина, д. 6</t>
  </si>
  <si>
    <t>г. Реутов, ул. Гагарина, д. 9</t>
  </si>
  <si>
    <t>г. Реутов, ул. Новая, д. 9</t>
  </si>
  <si>
    <t>г. Реутов, ул. Комсомольская, д. 28</t>
  </si>
  <si>
    <t>Реестр многоквартирных домов по видам  ремонта</t>
  </si>
  <si>
    <t>ремонт внутридомовых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</si>
  <si>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</si>
  <si>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</si>
  <si>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</si>
  <si>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</si>
  <si>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</si>
  <si>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</si>
  <si>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городскому округу Реутов:</t>
  </si>
  <si>
    <t>кирпич/железобетон</t>
  </si>
  <si>
    <t>12.2011 г.</t>
  </si>
  <si>
    <t>г. Реутов, Новая ул., д.7</t>
  </si>
  <si>
    <t>г. Реутов, Гагарина ул., д.15</t>
  </si>
  <si>
    <t>г. Реутов, Гагарина ул., д.17</t>
  </si>
  <si>
    <t>г. Реутов, ул. Победы, д. 2</t>
  </si>
  <si>
    <t>г. Реутов, Гагарина ул., д.36</t>
  </si>
  <si>
    <t>г. Реутов,ул. Победы, д. 17</t>
  </si>
  <si>
    <t>которые подлежат капитальному ремонту и в отношении которых планируется предоставление финансовой поддержки в рамках долгосрочной целевой программы по проведению капитального ремонта многоквартирных домов в г. Реутов на 2010 - 2011 годы                         (2 этап)</t>
  </si>
  <si>
    <t xml:space="preserve">Приложение №1  </t>
  </si>
  <si>
    <t xml:space="preserve">"Приложение №2-1 к адресной программе </t>
  </si>
  <si>
    <t>в городском округе Реутов на 2010-2011 годы"</t>
  </si>
  <si>
    <t>"Проведение капитального ремонта многоквартирных домов</t>
  </si>
  <si>
    <t>Приложение №2</t>
  </si>
  <si>
    <t xml:space="preserve">к Решению Совета депутатов города Реутов от 21 сентября 2011 года № 171/21              </t>
  </si>
  <si>
    <t>"Приложение №3 к адресной программе "Проведение капитального ремонта многоквартирных домов в городском округе Реутов на 2010-2011 годы"</t>
  </si>
  <si>
    <t xml:space="preserve">                         к Решению Совета депутатов города Реутов от21 сентября 2011 года № 171/21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</si>
</sst>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d\ mmmm\ yyyy\ &quot;г.&quot;"/>
    <numFmt numFmtId="170" formatCode="000000"/>
    <numFmt numFmtId="171" formatCode="#,##0.00_р_."/>
    <numFmt numFmtId="172" formatCode="d/m;@"/>
    <numFmt numFmtId="173" formatCode="mm/yy"/>
    <numFmt numFmtId="174" formatCode="mm/yyyy"/>
    <numFmt numFmtId="175" formatCode="#,##0.00_ ;\-#,##0.00\ "/>
    <numFmt numFmtId="176" formatCode="mmm/yyyy"/>
    <numFmt numFmtId="177" formatCode="0.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00"/>
    <numFmt numFmtId="182" formatCode="[$-FC19]d\ mmmm\ yyyy\ &quot;г.&quot;"/>
    <numFmt numFmtId="183" formatCode="#,##0.000"/>
    <numFmt numFmtId="184" formatCode="0.00000"/>
    <numFmt numFmtId="185" formatCode="#,##0.0"/>
    <numFmt numFmtId="186" formatCode="#,##0.00000000"/>
    <numFmt numFmtId="187" formatCode="0.0000000000"/>
    <numFmt numFmtId="188" formatCode="#,##0.000000"/>
    <numFmt numFmtId="189" formatCode="#,##0.0000000000"/>
    <numFmt numFmtId="190" formatCode="#,##0_ ;\-#,##0\ "/>
    <numFmt numFmtId="191" formatCode="0.00000000"/>
    <numFmt numFmtId="192" formatCode="#,##0.0000000000000"/>
    <numFmt numFmtId="193" formatCode="0.0000000000000"/>
    <numFmt numFmtId="194" formatCode="#,##0.00000"/>
    <numFmt numFmtId="195" formatCode="#,##0.00000000000"/>
  </numFmts>
  <fonts count="34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 indent="4"/>
    </xf>
    <xf numFmtId="0" fontId="4" fillId="0" borderId="13" xfId="0" applyFont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 indent="4"/>
    </xf>
    <xf numFmtId="0" fontId="4" fillId="0" borderId="14" xfId="0" applyFont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vertical="center"/>
    </xf>
    <xf numFmtId="4" fontId="1" fillId="0" borderId="14" xfId="55" applyNumberFormat="1" applyFont="1" applyFill="1" applyBorder="1" applyAlignment="1">
      <alignment horizontal="center" vertical="center"/>
      <protection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168" fontId="1" fillId="0" borderId="14" xfId="55" applyNumberFormat="1" applyFont="1" applyFill="1" applyBorder="1" applyAlignment="1">
      <alignment horizontal="center" vertical="center"/>
      <protection/>
    </xf>
    <xf numFmtId="168" fontId="1" fillId="0" borderId="14" xfId="0" applyNumberFormat="1" applyFont="1" applyFill="1" applyBorder="1" applyAlignment="1">
      <alignment horizontal="center" vertical="center"/>
    </xf>
    <xf numFmtId="4" fontId="1" fillId="0" borderId="14" xfId="81" applyNumberFormat="1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174" fontId="1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wrapText="1"/>
    </xf>
    <xf numFmtId="18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43" fontId="1" fillId="0" borderId="14" xfId="8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3" fontId="1" fillId="0" borderId="14" xfId="81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3" fontId="2" fillId="0" borderId="14" xfId="8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86" fontId="1" fillId="0" borderId="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190" fontId="2" fillId="0" borderId="14" xfId="8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3" fontId="1" fillId="0" borderId="14" xfId="81" applyFont="1" applyFill="1" applyBorder="1" applyAlignment="1">
      <alignment horizontal="right" vertical="center" wrapText="1"/>
    </xf>
    <xf numFmtId="4" fontId="1" fillId="0" borderId="14" xfId="81" applyNumberFormat="1" applyFont="1" applyFill="1" applyBorder="1" applyAlignment="1">
      <alignment horizontal="right" vertical="center" wrapText="1"/>
    </xf>
    <xf numFmtId="4" fontId="1" fillId="0" borderId="14" xfId="55" applyNumberFormat="1" applyFont="1" applyFill="1" applyBorder="1" applyAlignment="1">
      <alignment horizontal="right" vertical="center"/>
      <protection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Обычный 2 3_Полный список!!!" xfId="55"/>
    <cellStyle name="Обычный 21" xfId="56"/>
    <cellStyle name="Обычный 22" xfId="57"/>
    <cellStyle name="Обычный 26" xfId="58"/>
    <cellStyle name="Обычный 27" xfId="59"/>
    <cellStyle name="Обычный 28" xfId="60"/>
    <cellStyle name="Обычный 29" xfId="61"/>
    <cellStyle name="Обычный 3 2_Полный список" xfId="62"/>
    <cellStyle name="Обычный 32" xfId="63"/>
    <cellStyle name="Обычный 33" xfId="64"/>
    <cellStyle name="Обычный 43" xfId="65"/>
    <cellStyle name="Обычный 47" xfId="66"/>
    <cellStyle name="Обычный 53" xfId="67"/>
    <cellStyle name="Обычный 54" xfId="68"/>
    <cellStyle name="Обычный 55" xfId="69"/>
    <cellStyle name="Обычный 56" xfId="70"/>
    <cellStyle name="Обычный 6" xfId="71"/>
    <cellStyle name="Обычный 7" xfId="72"/>
    <cellStyle name="Обычный 9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zoomScale="120" zoomScaleNormal="120" zoomScalePageLayoutView="0" workbookViewId="0" topLeftCell="D72">
      <selection activeCell="U79" sqref="U79"/>
    </sheetView>
  </sheetViews>
  <sheetFormatPr defaultColWidth="9.00390625" defaultRowHeight="12.75"/>
  <cols>
    <col min="1" max="1" width="3.75390625" style="10" customWidth="1"/>
    <col min="2" max="2" width="29.00390625" style="10" customWidth="1"/>
    <col min="3" max="3" width="4.625" style="10" customWidth="1"/>
    <col min="4" max="4" width="6.125" style="10" customWidth="1"/>
    <col min="5" max="5" width="15.125" style="22" customWidth="1"/>
    <col min="6" max="7" width="4.25390625" style="10" customWidth="1"/>
    <col min="8" max="8" width="8.875" style="10" customWidth="1"/>
    <col min="9" max="9" width="8.375" style="10" customWidth="1"/>
    <col min="10" max="10" width="7.875" style="10" customWidth="1"/>
    <col min="11" max="12" width="6.125" style="10" customWidth="1"/>
    <col min="13" max="13" width="12.375" style="26" customWidth="1"/>
    <col min="14" max="14" width="12.25390625" style="26" customWidth="1"/>
    <col min="15" max="15" width="5.125" style="26" customWidth="1"/>
    <col min="16" max="17" width="12.625" style="26" customWidth="1"/>
    <col min="18" max="18" width="9.875" style="10" customWidth="1"/>
    <col min="19" max="19" width="7.75390625" style="10" customWidth="1"/>
    <col min="20" max="20" width="9.00390625" style="10" customWidth="1"/>
    <col min="21" max="21" width="12.625" style="10" customWidth="1"/>
    <col min="22" max="22" width="12.875" style="10" customWidth="1"/>
    <col min="23" max="16384" width="9.125" style="10" customWidth="1"/>
  </cols>
  <sheetData>
    <row r="1" spans="2:33" s="2" customFormat="1" ht="15.75" customHeight="1">
      <c r="B1" s="3"/>
      <c r="C1" s="3"/>
      <c r="D1" s="3"/>
      <c r="F1" s="3"/>
      <c r="G1" s="3"/>
      <c r="H1" s="3"/>
      <c r="I1" s="3"/>
      <c r="K1" s="3"/>
      <c r="L1" s="3"/>
      <c r="M1" s="18"/>
      <c r="N1" s="18"/>
      <c r="O1" s="18"/>
      <c r="P1" s="3"/>
      <c r="Q1" s="3"/>
      <c r="R1" s="3"/>
      <c r="S1" s="85" t="s">
        <v>196</v>
      </c>
      <c r="T1" s="8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s="2" customFormat="1" ht="19.5" customHeight="1">
      <c r="B2" s="3"/>
      <c r="C2" s="3"/>
      <c r="D2" s="3"/>
      <c r="F2" s="3"/>
      <c r="G2" s="3"/>
      <c r="H2" s="3"/>
      <c r="I2" s="3"/>
      <c r="K2" s="3"/>
      <c r="L2" s="3"/>
      <c r="M2" s="18"/>
      <c r="N2" s="18"/>
      <c r="O2" s="76" t="s">
        <v>201</v>
      </c>
      <c r="P2" s="77"/>
      <c r="Q2" s="77"/>
      <c r="R2" s="77"/>
      <c r="S2" s="77"/>
      <c r="T2" s="7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s="2" customFormat="1" ht="19.5" customHeight="1">
      <c r="B3" s="3"/>
      <c r="C3" s="3"/>
      <c r="D3" s="3"/>
      <c r="F3" s="3"/>
      <c r="G3" s="3"/>
      <c r="H3" s="3"/>
      <c r="I3" s="3"/>
      <c r="K3" s="3"/>
      <c r="L3" s="3"/>
      <c r="M3" s="18"/>
      <c r="N3" s="18"/>
      <c r="O3" s="18"/>
      <c r="P3" s="74"/>
      <c r="Q3" s="75"/>
      <c r="R3" s="75"/>
      <c r="S3" s="75"/>
      <c r="T3" s="75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s="2" customFormat="1" ht="10.5" customHeight="1">
      <c r="B4" s="3"/>
      <c r="C4" s="3"/>
      <c r="D4" s="3"/>
      <c r="F4" s="3"/>
      <c r="G4" s="3"/>
      <c r="H4" s="3"/>
      <c r="I4" s="3"/>
      <c r="K4" s="3"/>
      <c r="L4" s="3"/>
      <c r="M4" s="18"/>
      <c r="N4" s="18"/>
      <c r="O4" s="18"/>
      <c r="P4" s="76" t="s">
        <v>197</v>
      </c>
      <c r="Q4" s="78"/>
      <c r="R4" s="78"/>
      <c r="S4" s="78"/>
      <c r="T4" s="78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s="2" customFormat="1" ht="10.5" customHeight="1">
      <c r="B5" s="3"/>
      <c r="C5" s="3"/>
      <c r="D5" s="3"/>
      <c r="F5" s="3"/>
      <c r="G5" s="3"/>
      <c r="H5" s="3"/>
      <c r="I5" s="3"/>
      <c r="K5" s="3"/>
      <c r="L5" s="3"/>
      <c r="M5" s="18"/>
      <c r="N5" s="18"/>
      <c r="O5" s="18"/>
      <c r="P5" s="76" t="s">
        <v>199</v>
      </c>
      <c r="Q5" s="76"/>
      <c r="R5" s="76"/>
      <c r="S5" s="76"/>
      <c r="T5" s="7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s="2" customFormat="1" ht="10.5" customHeight="1">
      <c r="B6" s="3"/>
      <c r="C6" s="3"/>
      <c r="D6" s="3"/>
      <c r="F6" s="3"/>
      <c r="G6" s="3"/>
      <c r="H6" s="3"/>
      <c r="I6" s="3"/>
      <c r="K6" s="3"/>
      <c r="L6" s="3"/>
      <c r="M6" s="18"/>
      <c r="N6" s="18"/>
      <c r="O6" s="18"/>
      <c r="P6" s="76" t="s">
        <v>198</v>
      </c>
      <c r="Q6" s="76"/>
      <c r="R6" s="76"/>
      <c r="S6" s="76"/>
      <c r="T6" s="7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7" customFormat="1" ht="24" customHeight="1">
      <c r="A7" s="86" t="s">
        <v>21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7" customFormat="1" ht="24" customHeight="1">
      <c r="A8" s="87" t="s">
        <v>195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20" ht="25.5" customHeight="1">
      <c r="A9" s="82" t="s">
        <v>0</v>
      </c>
      <c r="B9" s="82" t="s">
        <v>1</v>
      </c>
      <c r="C9" s="82" t="s">
        <v>2</v>
      </c>
      <c r="D9" s="82"/>
      <c r="E9" s="79" t="s">
        <v>3</v>
      </c>
      <c r="F9" s="79" t="s">
        <v>4</v>
      </c>
      <c r="G9" s="79" t="s">
        <v>5</v>
      </c>
      <c r="H9" s="79" t="s">
        <v>23</v>
      </c>
      <c r="I9" s="82" t="s">
        <v>6</v>
      </c>
      <c r="J9" s="82"/>
      <c r="K9" s="79" t="s">
        <v>24</v>
      </c>
      <c r="L9" s="79" t="s">
        <v>7</v>
      </c>
      <c r="M9" s="81" t="s">
        <v>107</v>
      </c>
      <c r="N9" s="81"/>
      <c r="O9" s="81"/>
      <c r="P9" s="81"/>
      <c r="Q9" s="81"/>
      <c r="R9" s="79" t="s">
        <v>108</v>
      </c>
      <c r="S9" s="79" t="s">
        <v>109</v>
      </c>
      <c r="T9" s="79" t="s">
        <v>8</v>
      </c>
    </row>
    <row r="10" spans="1:20" ht="11.25">
      <c r="A10" s="82"/>
      <c r="B10" s="82"/>
      <c r="C10" s="79" t="s">
        <v>9</v>
      </c>
      <c r="D10" s="79" t="s">
        <v>10</v>
      </c>
      <c r="E10" s="79"/>
      <c r="F10" s="79"/>
      <c r="G10" s="79"/>
      <c r="H10" s="79"/>
      <c r="I10" s="79" t="s">
        <v>105</v>
      </c>
      <c r="J10" s="79" t="s">
        <v>106</v>
      </c>
      <c r="K10" s="79"/>
      <c r="L10" s="79"/>
      <c r="M10" s="80" t="s">
        <v>11</v>
      </c>
      <c r="N10" s="81" t="s">
        <v>12</v>
      </c>
      <c r="O10" s="81"/>
      <c r="P10" s="81"/>
      <c r="Q10" s="81"/>
      <c r="R10" s="79"/>
      <c r="S10" s="79"/>
      <c r="T10" s="79"/>
    </row>
    <row r="11" spans="1:20" ht="144.75" customHeight="1">
      <c r="A11" s="82"/>
      <c r="B11" s="82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80"/>
      <c r="N11" s="20" t="s">
        <v>13</v>
      </c>
      <c r="O11" s="20" t="s">
        <v>22</v>
      </c>
      <c r="P11" s="20" t="s">
        <v>14</v>
      </c>
      <c r="Q11" s="20" t="s">
        <v>15</v>
      </c>
      <c r="R11" s="79"/>
      <c r="S11" s="79"/>
      <c r="T11" s="79"/>
    </row>
    <row r="12" spans="1:20" ht="11.25" customHeight="1" hidden="1">
      <c r="A12" s="82"/>
      <c r="B12" s="82"/>
      <c r="C12" s="79"/>
      <c r="D12" s="79"/>
      <c r="E12" s="79"/>
      <c r="F12" s="79"/>
      <c r="G12" s="79"/>
      <c r="H12" s="19" t="s">
        <v>16</v>
      </c>
      <c r="I12" s="19" t="s">
        <v>16</v>
      </c>
      <c r="J12" s="19" t="s">
        <v>16</v>
      </c>
      <c r="K12" s="19" t="s">
        <v>17</v>
      </c>
      <c r="L12" s="79"/>
      <c r="M12" s="15" t="s">
        <v>18</v>
      </c>
      <c r="N12" s="15" t="s">
        <v>18</v>
      </c>
      <c r="O12" s="15"/>
      <c r="P12" s="15" t="s">
        <v>18</v>
      </c>
      <c r="Q12" s="15" t="s">
        <v>18</v>
      </c>
      <c r="R12" s="19" t="s">
        <v>19</v>
      </c>
      <c r="S12" s="19" t="s">
        <v>19</v>
      </c>
      <c r="T12" s="79"/>
    </row>
    <row r="13" spans="1:20" ht="11.25">
      <c r="A13" s="21">
        <v>1</v>
      </c>
      <c r="B13" s="21">
        <v>2</v>
      </c>
      <c r="C13" s="21">
        <v>3</v>
      </c>
      <c r="D13" s="21">
        <v>4</v>
      </c>
      <c r="E13" s="19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8">
        <v>13</v>
      </c>
      <c r="N13" s="28">
        <v>14</v>
      </c>
      <c r="O13" s="28">
        <v>15</v>
      </c>
      <c r="P13" s="28">
        <v>16</v>
      </c>
      <c r="Q13" s="28">
        <v>17</v>
      </c>
      <c r="R13" s="28">
        <v>18</v>
      </c>
      <c r="S13" s="28">
        <v>19</v>
      </c>
      <c r="T13" s="28">
        <v>20</v>
      </c>
    </row>
    <row r="14" spans="1:22" s="22" customFormat="1" ht="15" customHeight="1">
      <c r="A14" s="19">
        <v>1</v>
      </c>
      <c r="B14" s="27" t="s">
        <v>161</v>
      </c>
      <c r="C14" s="29">
        <v>1961</v>
      </c>
      <c r="D14" s="19"/>
      <c r="E14" s="19" t="s">
        <v>111</v>
      </c>
      <c r="F14" s="19">
        <v>5</v>
      </c>
      <c r="G14" s="19">
        <v>3</v>
      </c>
      <c r="H14" s="33">
        <v>2821.8</v>
      </c>
      <c r="I14" s="33">
        <v>2592.3</v>
      </c>
      <c r="J14" s="34">
        <v>1664.4</v>
      </c>
      <c r="K14" s="19">
        <v>146</v>
      </c>
      <c r="L14" s="24" t="s">
        <v>110</v>
      </c>
      <c r="M14" s="30">
        <v>4098800</v>
      </c>
      <c r="N14" s="30">
        <v>3384543</v>
      </c>
      <c r="O14" s="30">
        <v>0</v>
      </c>
      <c r="P14" s="30">
        <v>509317</v>
      </c>
      <c r="Q14" s="30">
        <f aca="true" t="shared" si="0" ref="Q14:Q78">M14-N14-O14-P14</f>
        <v>204940</v>
      </c>
      <c r="R14" s="31">
        <f>M14/H14</f>
        <v>1452.55</v>
      </c>
      <c r="S14" s="23"/>
      <c r="T14" s="15" t="s">
        <v>188</v>
      </c>
      <c r="U14" s="59"/>
      <c r="V14" s="59"/>
    </row>
    <row r="15" spans="1:22" s="22" customFormat="1" ht="15" customHeight="1">
      <c r="A15" s="19">
        <v>2</v>
      </c>
      <c r="B15" s="27" t="s">
        <v>140</v>
      </c>
      <c r="C15" s="29">
        <v>1962</v>
      </c>
      <c r="D15" s="19"/>
      <c r="E15" s="19" t="s">
        <v>20</v>
      </c>
      <c r="F15" s="19">
        <v>5</v>
      </c>
      <c r="G15" s="19">
        <v>4</v>
      </c>
      <c r="H15" s="33">
        <v>3755.7</v>
      </c>
      <c r="I15" s="33">
        <v>3433.7</v>
      </c>
      <c r="J15" s="34">
        <v>2112.1</v>
      </c>
      <c r="K15" s="19">
        <v>160</v>
      </c>
      <c r="L15" s="24" t="s">
        <v>110</v>
      </c>
      <c r="M15" s="30">
        <v>2607674.5</v>
      </c>
      <c r="N15" s="30">
        <v>2153260</v>
      </c>
      <c r="O15" s="30">
        <v>0</v>
      </c>
      <c r="P15" s="30">
        <v>324030</v>
      </c>
      <c r="Q15" s="30">
        <f t="shared" si="0"/>
        <v>130384.5</v>
      </c>
      <c r="R15" s="31">
        <f aca="true" t="shared" si="1" ref="R15:R32">M15/H15</f>
        <v>694.32</v>
      </c>
      <c r="S15" s="23"/>
      <c r="T15" s="15" t="s">
        <v>188</v>
      </c>
      <c r="U15" s="59"/>
      <c r="V15" s="59"/>
    </row>
    <row r="16" spans="1:22" s="22" customFormat="1" ht="15" customHeight="1">
      <c r="A16" s="19">
        <v>3</v>
      </c>
      <c r="B16" s="27" t="s">
        <v>133</v>
      </c>
      <c r="C16" s="29">
        <v>1960</v>
      </c>
      <c r="D16" s="19"/>
      <c r="E16" s="19" t="s">
        <v>20</v>
      </c>
      <c r="F16" s="19">
        <v>5</v>
      </c>
      <c r="G16" s="19">
        <v>3</v>
      </c>
      <c r="H16" s="33">
        <v>2732</v>
      </c>
      <c r="I16" s="33">
        <v>2533</v>
      </c>
      <c r="J16" s="34">
        <v>2031</v>
      </c>
      <c r="K16" s="19">
        <v>131</v>
      </c>
      <c r="L16" s="24" t="s">
        <v>110</v>
      </c>
      <c r="M16" s="30">
        <v>2246045.22</v>
      </c>
      <c r="N16" s="30">
        <v>1854648</v>
      </c>
      <c r="O16" s="30">
        <v>0</v>
      </c>
      <c r="P16" s="30">
        <v>279094</v>
      </c>
      <c r="Q16" s="30">
        <f t="shared" si="0"/>
        <v>112303.22</v>
      </c>
      <c r="R16" s="31">
        <f t="shared" si="1"/>
        <v>822.12</v>
      </c>
      <c r="S16" s="23"/>
      <c r="T16" s="15" t="s">
        <v>188</v>
      </c>
      <c r="U16" s="59"/>
      <c r="V16" s="59"/>
    </row>
    <row r="17" spans="1:22" s="22" customFormat="1" ht="15" customHeight="1">
      <c r="A17" s="19">
        <v>4</v>
      </c>
      <c r="B17" s="27" t="s">
        <v>135</v>
      </c>
      <c r="C17" s="29">
        <v>1960</v>
      </c>
      <c r="D17" s="19"/>
      <c r="E17" s="19" t="s">
        <v>20</v>
      </c>
      <c r="F17" s="19">
        <v>5</v>
      </c>
      <c r="G17" s="19">
        <v>3</v>
      </c>
      <c r="H17" s="33">
        <v>2732.9</v>
      </c>
      <c r="I17" s="33">
        <v>2502.1</v>
      </c>
      <c r="J17" s="34">
        <v>1809.6</v>
      </c>
      <c r="K17" s="19">
        <v>129</v>
      </c>
      <c r="L17" s="24" t="s">
        <v>110</v>
      </c>
      <c r="M17" s="30">
        <v>2131585.83</v>
      </c>
      <c r="N17" s="30">
        <v>1760135</v>
      </c>
      <c r="O17" s="30">
        <v>0</v>
      </c>
      <c r="P17" s="30">
        <v>264871</v>
      </c>
      <c r="Q17" s="30">
        <f t="shared" si="0"/>
        <v>106579.83</v>
      </c>
      <c r="R17" s="31">
        <f t="shared" si="1"/>
        <v>779.97</v>
      </c>
      <c r="S17" s="23"/>
      <c r="T17" s="15" t="s">
        <v>188</v>
      </c>
      <c r="U17" s="59"/>
      <c r="V17" s="59"/>
    </row>
    <row r="18" spans="1:22" s="22" customFormat="1" ht="15" customHeight="1">
      <c r="A18" s="19">
        <v>5</v>
      </c>
      <c r="B18" s="27" t="s">
        <v>142</v>
      </c>
      <c r="C18" s="29">
        <v>1962</v>
      </c>
      <c r="D18" s="19"/>
      <c r="E18" s="19" t="s">
        <v>111</v>
      </c>
      <c r="F18" s="19">
        <v>5</v>
      </c>
      <c r="G18" s="19">
        <v>3</v>
      </c>
      <c r="H18" s="33">
        <v>2804.2</v>
      </c>
      <c r="I18" s="33">
        <v>2573.4</v>
      </c>
      <c r="J18" s="34">
        <v>1330</v>
      </c>
      <c r="K18" s="19">
        <v>151</v>
      </c>
      <c r="L18" s="24" t="s">
        <v>110</v>
      </c>
      <c r="M18" s="30">
        <v>4944945.29</v>
      </c>
      <c r="N18" s="30">
        <v>4083238</v>
      </c>
      <c r="O18" s="30">
        <v>0</v>
      </c>
      <c r="P18" s="30">
        <v>614459</v>
      </c>
      <c r="Q18" s="30">
        <f t="shared" si="0"/>
        <v>247248.29</v>
      </c>
      <c r="R18" s="31">
        <f t="shared" si="1"/>
        <v>1763.41</v>
      </c>
      <c r="S18" s="23"/>
      <c r="T18" s="15" t="s">
        <v>188</v>
      </c>
      <c r="U18" s="59"/>
      <c r="V18" s="59"/>
    </row>
    <row r="19" spans="1:22" s="22" customFormat="1" ht="15" customHeight="1">
      <c r="A19" s="19">
        <v>6</v>
      </c>
      <c r="B19" s="27" t="s">
        <v>124</v>
      </c>
      <c r="C19" s="29">
        <v>1962</v>
      </c>
      <c r="D19" s="19"/>
      <c r="E19" s="19" t="s">
        <v>20</v>
      </c>
      <c r="F19" s="19">
        <v>6</v>
      </c>
      <c r="G19" s="19">
        <v>4</v>
      </c>
      <c r="H19" s="33">
        <v>4284.9</v>
      </c>
      <c r="I19" s="33">
        <v>3968.4</v>
      </c>
      <c r="J19" s="34">
        <v>2487.3</v>
      </c>
      <c r="K19" s="19">
        <v>202</v>
      </c>
      <c r="L19" s="24" t="s">
        <v>110</v>
      </c>
      <c r="M19" s="30">
        <v>4684456.64</v>
      </c>
      <c r="N19" s="30">
        <v>3868142</v>
      </c>
      <c r="O19" s="30">
        <v>0</v>
      </c>
      <c r="P19" s="30">
        <v>582091</v>
      </c>
      <c r="Q19" s="30">
        <f t="shared" si="0"/>
        <v>234223.64</v>
      </c>
      <c r="R19" s="31">
        <f t="shared" si="1"/>
        <v>1093.25</v>
      </c>
      <c r="S19" s="23"/>
      <c r="T19" s="15" t="s">
        <v>188</v>
      </c>
      <c r="U19" s="59"/>
      <c r="V19" s="59"/>
    </row>
    <row r="20" spans="1:22" s="22" customFormat="1" ht="15" customHeight="1">
      <c r="A20" s="19">
        <v>7</v>
      </c>
      <c r="B20" s="27" t="s">
        <v>136</v>
      </c>
      <c r="C20" s="29">
        <v>1960</v>
      </c>
      <c r="D20" s="19"/>
      <c r="E20" s="19" t="s">
        <v>20</v>
      </c>
      <c r="F20" s="19">
        <v>5</v>
      </c>
      <c r="G20" s="19">
        <v>3</v>
      </c>
      <c r="H20" s="33">
        <v>2710.8</v>
      </c>
      <c r="I20" s="33">
        <v>2486.3</v>
      </c>
      <c r="J20" s="34">
        <v>1573.6</v>
      </c>
      <c r="K20" s="19">
        <v>129</v>
      </c>
      <c r="L20" s="24" t="s">
        <v>110</v>
      </c>
      <c r="M20" s="30">
        <v>1929478.69</v>
      </c>
      <c r="N20" s="30">
        <v>1593247</v>
      </c>
      <c r="O20" s="30">
        <v>0</v>
      </c>
      <c r="P20" s="30">
        <v>239757</v>
      </c>
      <c r="Q20" s="30">
        <f t="shared" si="0"/>
        <v>96474.69</v>
      </c>
      <c r="R20" s="31">
        <f t="shared" si="1"/>
        <v>711.77</v>
      </c>
      <c r="S20" s="23"/>
      <c r="T20" s="15" t="s">
        <v>188</v>
      </c>
      <c r="U20" s="59"/>
      <c r="V20" s="59"/>
    </row>
    <row r="21" spans="1:22" s="22" customFormat="1" ht="15" customHeight="1">
      <c r="A21" s="19">
        <v>8</v>
      </c>
      <c r="B21" s="27" t="s">
        <v>119</v>
      </c>
      <c r="C21" s="29">
        <v>1968</v>
      </c>
      <c r="D21" s="19"/>
      <c r="E21" s="19" t="s">
        <v>20</v>
      </c>
      <c r="F21" s="19">
        <v>5</v>
      </c>
      <c r="G21" s="19">
        <v>4</v>
      </c>
      <c r="H21" s="33">
        <v>2796.6</v>
      </c>
      <c r="I21" s="33">
        <v>2542.4</v>
      </c>
      <c r="J21" s="33">
        <v>34</v>
      </c>
      <c r="K21" s="19">
        <v>216</v>
      </c>
      <c r="L21" s="24" t="s">
        <v>110</v>
      </c>
      <c r="M21" s="30">
        <v>7825835.42</v>
      </c>
      <c r="N21" s="30">
        <v>6462104</v>
      </c>
      <c r="O21" s="30">
        <v>0</v>
      </c>
      <c r="P21" s="30">
        <v>972439</v>
      </c>
      <c r="Q21" s="30">
        <f t="shared" si="0"/>
        <v>391292.42</v>
      </c>
      <c r="R21" s="31">
        <f t="shared" si="1"/>
        <v>2798.34</v>
      </c>
      <c r="S21" s="23"/>
      <c r="T21" s="15" t="s">
        <v>188</v>
      </c>
      <c r="U21" s="59"/>
      <c r="V21" s="59"/>
    </row>
    <row r="22" spans="1:22" s="22" customFormat="1" ht="15" customHeight="1">
      <c r="A22" s="19">
        <v>9</v>
      </c>
      <c r="B22" s="27" t="s">
        <v>116</v>
      </c>
      <c r="C22" s="29">
        <v>1963</v>
      </c>
      <c r="D22" s="19"/>
      <c r="E22" s="19" t="s">
        <v>111</v>
      </c>
      <c r="F22" s="19">
        <v>5</v>
      </c>
      <c r="G22" s="19">
        <v>4</v>
      </c>
      <c r="H22" s="33">
        <v>3894</v>
      </c>
      <c r="I22" s="33">
        <v>3585.8</v>
      </c>
      <c r="J22" s="34">
        <v>2095.5</v>
      </c>
      <c r="K22" s="19">
        <v>174</v>
      </c>
      <c r="L22" s="24" t="s">
        <v>110</v>
      </c>
      <c r="M22" s="30">
        <v>5651439.14</v>
      </c>
      <c r="N22" s="30">
        <v>4666619</v>
      </c>
      <c r="O22" s="30">
        <v>0</v>
      </c>
      <c r="P22" s="30">
        <v>702248</v>
      </c>
      <c r="Q22" s="30">
        <f t="shared" si="0"/>
        <v>282572.14</v>
      </c>
      <c r="R22" s="31">
        <f t="shared" si="1"/>
        <v>1451.32</v>
      </c>
      <c r="S22" s="23"/>
      <c r="T22" s="15" t="s">
        <v>188</v>
      </c>
      <c r="U22" s="59"/>
      <c r="V22" s="59"/>
    </row>
    <row r="23" spans="1:22" s="22" customFormat="1" ht="15" customHeight="1">
      <c r="A23" s="19">
        <v>10</v>
      </c>
      <c r="B23" s="27" t="s">
        <v>174</v>
      </c>
      <c r="C23" s="29">
        <v>1962</v>
      </c>
      <c r="D23" s="19"/>
      <c r="E23" s="19" t="s">
        <v>111</v>
      </c>
      <c r="F23" s="19">
        <v>5</v>
      </c>
      <c r="G23" s="19">
        <v>4</v>
      </c>
      <c r="H23" s="33">
        <v>3543.9</v>
      </c>
      <c r="I23" s="33">
        <v>3543.2</v>
      </c>
      <c r="J23" s="34">
        <v>2292</v>
      </c>
      <c r="K23" s="19">
        <v>175</v>
      </c>
      <c r="L23" s="24" t="s">
        <v>110</v>
      </c>
      <c r="M23" s="30">
        <v>2703992.54</v>
      </c>
      <c r="N23" s="30">
        <v>2232794</v>
      </c>
      <c r="O23" s="30">
        <v>0</v>
      </c>
      <c r="P23" s="30">
        <v>335998</v>
      </c>
      <c r="Q23" s="30">
        <f t="shared" si="0"/>
        <v>135200.54</v>
      </c>
      <c r="R23" s="31">
        <f t="shared" si="1"/>
        <v>763</v>
      </c>
      <c r="S23" s="23"/>
      <c r="T23" s="15" t="s">
        <v>188</v>
      </c>
      <c r="U23" s="59"/>
      <c r="V23" s="59"/>
    </row>
    <row r="24" spans="1:22" s="22" customFormat="1" ht="15" customHeight="1">
      <c r="A24" s="19">
        <v>11</v>
      </c>
      <c r="B24" s="27" t="s">
        <v>175</v>
      </c>
      <c r="C24" s="29">
        <v>1962</v>
      </c>
      <c r="D24" s="19"/>
      <c r="E24" s="19" t="s">
        <v>20</v>
      </c>
      <c r="F24" s="19">
        <v>4</v>
      </c>
      <c r="G24" s="19">
        <v>3</v>
      </c>
      <c r="H24" s="33">
        <v>2021.2</v>
      </c>
      <c r="I24" s="33">
        <v>2020.9</v>
      </c>
      <c r="J24" s="34">
        <v>1279.3</v>
      </c>
      <c r="K24" s="19">
        <v>119</v>
      </c>
      <c r="L24" s="24" t="s">
        <v>110</v>
      </c>
      <c r="M24" s="30">
        <v>1071070.1</v>
      </c>
      <c r="N24" s="30">
        <v>884424</v>
      </c>
      <c r="O24" s="30">
        <v>0</v>
      </c>
      <c r="P24" s="30">
        <v>133092</v>
      </c>
      <c r="Q24" s="30">
        <f t="shared" si="0"/>
        <v>53554.1</v>
      </c>
      <c r="R24" s="31">
        <f t="shared" si="1"/>
        <v>529.92</v>
      </c>
      <c r="S24" s="23"/>
      <c r="T24" s="15" t="s">
        <v>188</v>
      </c>
      <c r="U24" s="59"/>
      <c r="V24" s="59"/>
    </row>
    <row r="25" spans="1:22" s="22" customFormat="1" ht="15" customHeight="1">
      <c r="A25" s="19">
        <v>12</v>
      </c>
      <c r="B25" s="27" t="s">
        <v>138</v>
      </c>
      <c r="C25" s="29">
        <v>1960</v>
      </c>
      <c r="D25" s="19"/>
      <c r="E25" s="19" t="s">
        <v>20</v>
      </c>
      <c r="F25" s="19">
        <v>9</v>
      </c>
      <c r="G25" s="19">
        <v>4</v>
      </c>
      <c r="H25" s="33">
        <v>8097.8</v>
      </c>
      <c r="I25" s="33">
        <v>7361.6</v>
      </c>
      <c r="J25" s="34">
        <v>7216</v>
      </c>
      <c r="K25" s="19">
        <v>448</v>
      </c>
      <c r="L25" s="24" t="s">
        <v>110</v>
      </c>
      <c r="M25" s="30">
        <v>10176844.39</v>
      </c>
      <c r="N25" s="30">
        <v>8403427</v>
      </c>
      <c r="O25" s="30">
        <v>0</v>
      </c>
      <c r="P25" s="30">
        <v>1264575</v>
      </c>
      <c r="Q25" s="30">
        <f t="shared" si="0"/>
        <v>508842.39</v>
      </c>
      <c r="R25" s="31">
        <f t="shared" si="1"/>
        <v>1256.74</v>
      </c>
      <c r="S25" s="23"/>
      <c r="T25" s="15" t="s">
        <v>188</v>
      </c>
      <c r="U25" s="59"/>
      <c r="V25" s="59"/>
    </row>
    <row r="26" spans="1:22" s="22" customFormat="1" ht="15" customHeight="1">
      <c r="A26" s="19">
        <v>13</v>
      </c>
      <c r="B26" s="27" t="s">
        <v>166</v>
      </c>
      <c r="C26" s="29">
        <v>1978</v>
      </c>
      <c r="D26" s="19"/>
      <c r="E26" s="19" t="s">
        <v>111</v>
      </c>
      <c r="F26" s="19">
        <v>12</v>
      </c>
      <c r="G26" s="19">
        <v>1</v>
      </c>
      <c r="H26" s="33">
        <v>4422.3</v>
      </c>
      <c r="I26" s="33">
        <v>3496.1</v>
      </c>
      <c r="J26" s="34">
        <v>2742.7</v>
      </c>
      <c r="K26" s="19">
        <v>167</v>
      </c>
      <c r="L26" s="24" t="s">
        <v>110</v>
      </c>
      <c r="M26" s="30">
        <v>3788905.71</v>
      </c>
      <c r="N26" s="30">
        <v>3128650</v>
      </c>
      <c r="O26" s="30">
        <v>0</v>
      </c>
      <c r="P26" s="30">
        <v>470810</v>
      </c>
      <c r="Q26" s="30">
        <f t="shared" si="0"/>
        <v>189445.71</v>
      </c>
      <c r="R26" s="31">
        <f t="shared" si="1"/>
        <v>856.77</v>
      </c>
      <c r="S26" s="23"/>
      <c r="T26" s="15" t="s">
        <v>188</v>
      </c>
      <c r="U26" s="59"/>
      <c r="V26" s="59"/>
    </row>
    <row r="27" spans="1:22" s="22" customFormat="1" ht="15" customHeight="1">
      <c r="A27" s="19">
        <v>14</v>
      </c>
      <c r="B27" s="27" t="s">
        <v>144</v>
      </c>
      <c r="C27" s="29">
        <v>1974</v>
      </c>
      <c r="D27" s="19"/>
      <c r="E27" s="19" t="s">
        <v>111</v>
      </c>
      <c r="F27" s="19">
        <v>12</v>
      </c>
      <c r="G27" s="19">
        <v>1</v>
      </c>
      <c r="H27" s="33">
        <v>4990.3</v>
      </c>
      <c r="I27" s="33">
        <v>4567.9</v>
      </c>
      <c r="J27" s="34">
        <v>2168.6</v>
      </c>
      <c r="K27" s="19">
        <v>188</v>
      </c>
      <c r="L27" s="24" t="s">
        <v>110</v>
      </c>
      <c r="M27" s="30">
        <v>2499650.05</v>
      </c>
      <c r="N27" s="30">
        <v>2064060</v>
      </c>
      <c r="O27" s="30">
        <v>0</v>
      </c>
      <c r="P27" s="30">
        <v>310607</v>
      </c>
      <c r="Q27" s="30">
        <f t="shared" si="0"/>
        <v>124983.05</v>
      </c>
      <c r="R27" s="31">
        <f t="shared" si="1"/>
        <v>500.9</v>
      </c>
      <c r="S27" s="23"/>
      <c r="T27" s="15" t="s">
        <v>188</v>
      </c>
      <c r="U27" s="59"/>
      <c r="V27" s="59"/>
    </row>
    <row r="28" spans="1:22" s="22" customFormat="1" ht="15" customHeight="1">
      <c r="A28" s="19">
        <v>15</v>
      </c>
      <c r="B28" s="27" t="s">
        <v>145</v>
      </c>
      <c r="C28" s="29">
        <v>1968</v>
      </c>
      <c r="D28" s="19"/>
      <c r="E28" s="19" t="s">
        <v>111</v>
      </c>
      <c r="F28" s="19">
        <v>9</v>
      </c>
      <c r="G28" s="19">
        <v>1</v>
      </c>
      <c r="H28" s="33">
        <v>3530.8</v>
      </c>
      <c r="I28" s="33">
        <v>3411</v>
      </c>
      <c r="J28" s="34">
        <v>1731.1</v>
      </c>
      <c r="K28" s="19">
        <v>142</v>
      </c>
      <c r="L28" s="24" t="s">
        <v>110</v>
      </c>
      <c r="M28" s="30">
        <v>1676755.1</v>
      </c>
      <c r="N28" s="30">
        <v>1384563</v>
      </c>
      <c r="O28" s="30">
        <v>0</v>
      </c>
      <c r="P28" s="30">
        <v>208354</v>
      </c>
      <c r="Q28" s="30">
        <f t="shared" si="0"/>
        <v>83838.1</v>
      </c>
      <c r="R28" s="31">
        <f t="shared" si="1"/>
        <v>474.89</v>
      </c>
      <c r="S28" s="23"/>
      <c r="T28" s="15" t="s">
        <v>188</v>
      </c>
      <c r="U28" s="59"/>
      <c r="V28" s="59"/>
    </row>
    <row r="29" spans="1:22" s="22" customFormat="1" ht="15" customHeight="1">
      <c r="A29" s="19">
        <v>16</v>
      </c>
      <c r="B29" s="27" t="s">
        <v>146</v>
      </c>
      <c r="C29" s="29">
        <v>1968</v>
      </c>
      <c r="D29" s="19"/>
      <c r="E29" s="19" t="s">
        <v>111</v>
      </c>
      <c r="F29" s="19">
        <v>9</v>
      </c>
      <c r="G29" s="19">
        <v>1</v>
      </c>
      <c r="H29" s="33">
        <v>2937.4</v>
      </c>
      <c r="I29" s="33">
        <v>2773.1</v>
      </c>
      <c r="J29" s="34">
        <v>1786.3</v>
      </c>
      <c r="K29" s="19">
        <v>127</v>
      </c>
      <c r="L29" s="24" t="s">
        <v>110</v>
      </c>
      <c r="M29" s="30">
        <v>804668.4</v>
      </c>
      <c r="N29" s="30">
        <v>664446</v>
      </c>
      <c r="O29" s="30">
        <v>0</v>
      </c>
      <c r="P29" s="30">
        <v>99988</v>
      </c>
      <c r="Q29" s="30">
        <f t="shared" si="0"/>
        <v>40234.4</v>
      </c>
      <c r="R29" s="31">
        <f t="shared" si="1"/>
        <v>273.94</v>
      </c>
      <c r="S29" s="23"/>
      <c r="T29" s="15" t="s">
        <v>188</v>
      </c>
      <c r="U29" s="59"/>
      <c r="V29" s="59"/>
    </row>
    <row r="30" spans="1:22" s="22" customFormat="1" ht="15" customHeight="1">
      <c r="A30" s="19">
        <v>17</v>
      </c>
      <c r="B30" s="27" t="s">
        <v>177</v>
      </c>
      <c r="C30" s="29">
        <v>1973</v>
      </c>
      <c r="D30" s="19"/>
      <c r="E30" s="19" t="s">
        <v>20</v>
      </c>
      <c r="F30" s="19">
        <v>9</v>
      </c>
      <c r="G30" s="19">
        <v>1</v>
      </c>
      <c r="H30" s="33">
        <v>2325.7</v>
      </c>
      <c r="I30" s="33">
        <v>2282.1</v>
      </c>
      <c r="J30" s="34">
        <v>1543.3</v>
      </c>
      <c r="K30" s="19">
        <v>110</v>
      </c>
      <c r="L30" s="24" t="s">
        <v>110</v>
      </c>
      <c r="M30" s="30">
        <v>2446529.56</v>
      </c>
      <c r="N30" s="30">
        <v>2020197</v>
      </c>
      <c r="O30" s="30">
        <v>0</v>
      </c>
      <c r="P30" s="30">
        <v>304006</v>
      </c>
      <c r="Q30" s="30">
        <f t="shared" si="0"/>
        <v>122326.56</v>
      </c>
      <c r="R30" s="31">
        <f t="shared" si="1"/>
        <v>1051.95</v>
      </c>
      <c r="S30" s="23"/>
      <c r="T30" s="15" t="s">
        <v>188</v>
      </c>
      <c r="U30" s="59"/>
      <c r="V30" s="59"/>
    </row>
    <row r="31" spans="1:22" s="22" customFormat="1" ht="15" customHeight="1">
      <c r="A31" s="19">
        <v>18</v>
      </c>
      <c r="B31" s="27" t="s">
        <v>147</v>
      </c>
      <c r="C31" s="29">
        <v>1975</v>
      </c>
      <c r="D31" s="19"/>
      <c r="E31" s="19" t="s">
        <v>111</v>
      </c>
      <c r="F31" s="19">
        <v>9</v>
      </c>
      <c r="G31" s="19">
        <v>4</v>
      </c>
      <c r="H31" s="33">
        <v>11326.9</v>
      </c>
      <c r="I31" s="33">
        <v>9912.2</v>
      </c>
      <c r="J31" s="34">
        <v>5902.4</v>
      </c>
      <c r="K31" s="19">
        <v>515</v>
      </c>
      <c r="L31" s="24" t="s">
        <v>110</v>
      </c>
      <c r="M31" s="30">
        <v>14602520.62</v>
      </c>
      <c r="N31" s="30">
        <v>12057884</v>
      </c>
      <c r="O31" s="30">
        <v>0</v>
      </c>
      <c r="P31" s="30">
        <v>1814510</v>
      </c>
      <c r="Q31" s="30">
        <f t="shared" si="0"/>
        <v>730126.62</v>
      </c>
      <c r="R31" s="31">
        <f t="shared" si="1"/>
        <v>1289.19</v>
      </c>
      <c r="S31" s="23"/>
      <c r="T31" s="15" t="s">
        <v>188</v>
      </c>
      <c r="U31" s="59"/>
      <c r="V31" s="59"/>
    </row>
    <row r="32" spans="1:22" s="22" customFormat="1" ht="15" customHeight="1">
      <c r="A32" s="19">
        <v>19</v>
      </c>
      <c r="B32" s="27" t="s">
        <v>148</v>
      </c>
      <c r="C32" s="29">
        <v>1964</v>
      </c>
      <c r="D32" s="19"/>
      <c r="E32" s="19" t="s">
        <v>111</v>
      </c>
      <c r="F32" s="19">
        <v>5</v>
      </c>
      <c r="G32" s="19">
        <v>4</v>
      </c>
      <c r="H32" s="33">
        <v>3817.4</v>
      </c>
      <c r="I32" s="33">
        <v>3500.1</v>
      </c>
      <c r="J32" s="34">
        <v>1702.8</v>
      </c>
      <c r="K32" s="19">
        <v>195</v>
      </c>
      <c r="L32" s="24" t="s">
        <v>110</v>
      </c>
      <c r="M32" s="30">
        <v>5016650.71</v>
      </c>
      <c r="N32" s="30">
        <v>4142449</v>
      </c>
      <c r="O32" s="30">
        <v>0</v>
      </c>
      <c r="P32" s="30">
        <v>623369</v>
      </c>
      <c r="Q32" s="30">
        <f t="shared" si="0"/>
        <v>250832.71</v>
      </c>
      <c r="R32" s="31">
        <f t="shared" si="1"/>
        <v>1314.15</v>
      </c>
      <c r="S32" s="23"/>
      <c r="T32" s="15" t="s">
        <v>188</v>
      </c>
      <c r="U32" s="59"/>
      <c r="V32" s="59"/>
    </row>
    <row r="33" spans="1:22" s="22" customFormat="1" ht="15" customHeight="1">
      <c r="A33" s="19">
        <v>20</v>
      </c>
      <c r="B33" s="27" t="s">
        <v>131</v>
      </c>
      <c r="C33" s="29">
        <v>1983</v>
      </c>
      <c r="D33" s="19"/>
      <c r="E33" s="19" t="s">
        <v>187</v>
      </c>
      <c r="F33" s="19">
        <v>9</v>
      </c>
      <c r="G33" s="19">
        <v>3</v>
      </c>
      <c r="H33" s="33">
        <v>10468.7</v>
      </c>
      <c r="I33" s="33">
        <v>9517</v>
      </c>
      <c r="J33" s="34">
        <v>9517</v>
      </c>
      <c r="K33" s="19">
        <v>431</v>
      </c>
      <c r="L33" s="24" t="s">
        <v>110</v>
      </c>
      <c r="M33" s="30">
        <v>7370879.7</v>
      </c>
      <c r="N33" s="30">
        <v>6086429</v>
      </c>
      <c r="O33" s="30">
        <v>0</v>
      </c>
      <c r="P33" s="30">
        <v>915906</v>
      </c>
      <c r="Q33" s="30">
        <f t="shared" si="0"/>
        <v>368544.7</v>
      </c>
      <c r="R33" s="31">
        <f>M33/H35</f>
        <v>844.92</v>
      </c>
      <c r="S33" s="23"/>
      <c r="T33" s="15" t="s">
        <v>188</v>
      </c>
      <c r="U33" s="59"/>
      <c r="V33" s="59"/>
    </row>
    <row r="34" spans="1:22" s="22" customFormat="1" ht="15" customHeight="1">
      <c r="A34" s="19">
        <v>21</v>
      </c>
      <c r="B34" s="27" t="s">
        <v>162</v>
      </c>
      <c r="C34" s="29">
        <v>1984</v>
      </c>
      <c r="D34" s="19"/>
      <c r="E34" s="19" t="s">
        <v>111</v>
      </c>
      <c r="F34" s="19">
        <v>9</v>
      </c>
      <c r="G34" s="19">
        <v>6</v>
      </c>
      <c r="H34" s="33">
        <v>12500.4</v>
      </c>
      <c r="I34" s="33">
        <v>11059.4</v>
      </c>
      <c r="J34" s="34">
        <v>6821.7</v>
      </c>
      <c r="K34" s="19">
        <v>574</v>
      </c>
      <c r="L34" s="24" t="s">
        <v>110</v>
      </c>
      <c r="M34" s="30">
        <v>12437436.05</v>
      </c>
      <c r="N34" s="30">
        <v>10270088</v>
      </c>
      <c r="O34" s="30">
        <v>0</v>
      </c>
      <c r="P34" s="30">
        <v>1545476</v>
      </c>
      <c r="Q34" s="30">
        <f t="shared" si="0"/>
        <v>621872.05</v>
      </c>
      <c r="R34" s="31">
        <f>M34/H33</f>
        <v>1188.06</v>
      </c>
      <c r="S34" s="23"/>
      <c r="T34" s="15" t="s">
        <v>188</v>
      </c>
      <c r="U34" s="59"/>
      <c r="V34" s="59"/>
    </row>
    <row r="35" spans="1:22" s="22" customFormat="1" ht="15" customHeight="1">
      <c r="A35" s="19">
        <v>22</v>
      </c>
      <c r="B35" s="27" t="s">
        <v>125</v>
      </c>
      <c r="C35" s="29">
        <v>1985</v>
      </c>
      <c r="D35" s="19"/>
      <c r="E35" s="19" t="s">
        <v>111</v>
      </c>
      <c r="F35" s="19">
        <v>9</v>
      </c>
      <c r="G35" s="19">
        <v>4</v>
      </c>
      <c r="H35" s="33">
        <v>8723.8</v>
      </c>
      <c r="I35" s="33">
        <v>7748.1</v>
      </c>
      <c r="J35" s="34">
        <v>4699.4</v>
      </c>
      <c r="K35" s="19">
        <v>386</v>
      </c>
      <c r="L35" s="24" t="s">
        <v>110</v>
      </c>
      <c r="M35" s="30">
        <v>14754130.53</v>
      </c>
      <c r="N35" s="30">
        <v>12183075</v>
      </c>
      <c r="O35" s="30">
        <v>0</v>
      </c>
      <c r="P35" s="30">
        <v>1833349</v>
      </c>
      <c r="Q35" s="30">
        <f t="shared" si="0"/>
        <v>737706.53</v>
      </c>
      <c r="R35" s="31">
        <f>M35/H34</f>
        <v>1180.29</v>
      </c>
      <c r="S35" s="23"/>
      <c r="T35" s="15" t="s">
        <v>188</v>
      </c>
      <c r="U35" s="59"/>
      <c r="V35" s="59"/>
    </row>
    <row r="36" spans="1:22" s="22" customFormat="1" ht="15" customHeight="1">
      <c r="A36" s="19">
        <v>23</v>
      </c>
      <c r="B36" s="27" t="s">
        <v>149</v>
      </c>
      <c r="C36" s="29">
        <v>1971</v>
      </c>
      <c r="D36" s="19"/>
      <c r="E36" s="19" t="s">
        <v>111</v>
      </c>
      <c r="F36" s="19">
        <v>12</v>
      </c>
      <c r="G36" s="19">
        <v>1</v>
      </c>
      <c r="H36" s="33">
        <v>4371.7</v>
      </c>
      <c r="I36" s="33">
        <v>3960</v>
      </c>
      <c r="J36" s="34">
        <v>2425.1</v>
      </c>
      <c r="K36" s="19">
        <v>160</v>
      </c>
      <c r="L36" s="24" t="s">
        <v>110</v>
      </c>
      <c r="M36" s="30">
        <v>4368435.71</v>
      </c>
      <c r="N36" s="30">
        <v>3607191</v>
      </c>
      <c r="O36" s="30">
        <v>0</v>
      </c>
      <c r="P36" s="30">
        <v>542822</v>
      </c>
      <c r="Q36" s="30">
        <f t="shared" si="0"/>
        <v>218422.71</v>
      </c>
      <c r="R36" s="31">
        <f aca="true" t="shared" si="2" ref="R36:R70">M36/H36</f>
        <v>999.25</v>
      </c>
      <c r="S36" s="23"/>
      <c r="T36" s="15" t="s">
        <v>188</v>
      </c>
      <c r="U36" s="59"/>
      <c r="V36" s="59"/>
    </row>
    <row r="37" spans="1:22" s="22" customFormat="1" ht="15" customHeight="1">
      <c r="A37" s="19">
        <v>24</v>
      </c>
      <c r="B37" s="27" t="s">
        <v>139</v>
      </c>
      <c r="C37" s="29">
        <v>1960</v>
      </c>
      <c r="D37" s="19"/>
      <c r="E37" s="19" t="s">
        <v>20</v>
      </c>
      <c r="F37" s="19">
        <v>4</v>
      </c>
      <c r="G37" s="19">
        <v>4</v>
      </c>
      <c r="H37" s="33">
        <v>2777.8</v>
      </c>
      <c r="I37" s="33">
        <v>2531</v>
      </c>
      <c r="J37" s="34">
        <v>2184.5</v>
      </c>
      <c r="K37" s="19">
        <v>121</v>
      </c>
      <c r="L37" s="24" t="s">
        <v>110</v>
      </c>
      <c r="M37" s="30">
        <v>3416018.9</v>
      </c>
      <c r="N37" s="30">
        <v>2820742</v>
      </c>
      <c r="O37" s="30">
        <v>0</v>
      </c>
      <c r="P37" s="30">
        <v>424475</v>
      </c>
      <c r="Q37" s="30">
        <f t="shared" si="0"/>
        <v>170801.9</v>
      </c>
      <c r="R37" s="31">
        <f t="shared" si="2"/>
        <v>1229.76</v>
      </c>
      <c r="S37" s="23"/>
      <c r="T37" s="15" t="s">
        <v>188</v>
      </c>
      <c r="U37" s="59"/>
      <c r="V37" s="59"/>
    </row>
    <row r="38" spans="1:22" s="22" customFormat="1" ht="15" customHeight="1">
      <c r="A38" s="19">
        <v>25</v>
      </c>
      <c r="B38" s="27" t="s">
        <v>130</v>
      </c>
      <c r="C38" s="29">
        <v>1973</v>
      </c>
      <c r="D38" s="19"/>
      <c r="E38" s="19" t="s">
        <v>20</v>
      </c>
      <c r="F38" s="19">
        <v>9</v>
      </c>
      <c r="G38" s="19">
        <v>5</v>
      </c>
      <c r="H38" s="33">
        <v>8407</v>
      </c>
      <c r="I38" s="33">
        <v>7881.4</v>
      </c>
      <c r="J38" s="34">
        <v>4494</v>
      </c>
      <c r="K38" s="19">
        <v>401</v>
      </c>
      <c r="L38" s="24" t="s">
        <v>110</v>
      </c>
      <c r="M38" s="30">
        <v>5632013.33</v>
      </c>
      <c r="N38" s="30">
        <v>4650578</v>
      </c>
      <c r="O38" s="30">
        <v>0</v>
      </c>
      <c r="P38" s="30">
        <v>699834</v>
      </c>
      <c r="Q38" s="30">
        <f t="shared" si="0"/>
        <v>281601.33</v>
      </c>
      <c r="R38" s="31">
        <f t="shared" si="2"/>
        <v>669.92</v>
      </c>
      <c r="S38" s="23"/>
      <c r="T38" s="15" t="s">
        <v>188</v>
      </c>
      <c r="U38" s="59"/>
      <c r="V38" s="59"/>
    </row>
    <row r="39" spans="1:22" s="22" customFormat="1" ht="15" customHeight="1">
      <c r="A39" s="19">
        <v>26</v>
      </c>
      <c r="B39" s="27" t="s">
        <v>150</v>
      </c>
      <c r="C39" s="29">
        <v>1969</v>
      </c>
      <c r="D39" s="19"/>
      <c r="E39" s="19" t="s">
        <v>20</v>
      </c>
      <c r="F39" s="19">
        <v>9</v>
      </c>
      <c r="G39" s="19">
        <v>1</v>
      </c>
      <c r="H39" s="33">
        <v>2553.1</v>
      </c>
      <c r="I39" s="33">
        <v>2304</v>
      </c>
      <c r="J39" s="34">
        <v>2253.8</v>
      </c>
      <c r="K39" s="19">
        <v>84</v>
      </c>
      <c r="L39" s="24" t="s">
        <v>110</v>
      </c>
      <c r="M39" s="30">
        <v>1844406.45</v>
      </c>
      <c r="N39" s="30">
        <v>1523000</v>
      </c>
      <c r="O39" s="30">
        <v>0</v>
      </c>
      <c r="P39" s="30">
        <v>229186</v>
      </c>
      <c r="Q39" s="30">
        <f t="shared" si="0"/>
        <v>92220.45</v>
      </c>
      <c r="R39" s="31">
        <f t="shared" si="2"/>
        <v>722.42</v>
      </c>
      <c r="S39" s="23"/>
      <c r="T39" s="15" t="s">
        <v>188</v>
      </c>
      <c r="U39" s="59"/>
      <c r="V39" s="59"/>
    </row>
    <row r="40" spans="1:22" s="22" customFormat="1" ht="15" customHeight="1">
      <c r="A40" s="19">
        <v>27</v>
      </c>
      <c r="B40" s="27" t="s">
        <v>168</v>
      </c>
      <c r="C40" s="29">
        <v>1980</v>
      </c>
      <c r="D40" s="19"/>
      <c r="E40" s="19" t="s">
        <v>20</v>
      </c>
      <c r="F40" s="19">
        <v>9</v>
      </c>
      <c r="G40" s="19">
        <v>1</v>
      </c>
      <c r="H40" s="33">
        <v>5989.8</v>
      </c>
      <c r="I40" s="33">
        <v>5445.3</v>
      </c>
      <c r="J40" s="34">
        <v>183.5</v>
      </c>
      <c r="K40" s="19">
        <v>340</v>
      </c>
      <c r="L40" s="24" t="s">
        <v>110</v>
      </c>
      <c r="M40" s="30">
        <v>10708882.04</v>
      </c>
      <c r="N40" s="30">
        <v>8842751</v>
      </c>
      <c r="O40" s="30">
        <v>0</v>
      </c>
      <c r="P40" s="30">
        <v>1330686</v>
      </c>
      <c r="Q40" s="30">
        <f t="shared" si="0"/>
        <v>535445.04</v>
      </c>
      <c r="R40" s="31">
        <f t="shared" si="2"/>
        <v>1787.85</v>
      </c>
      <c r="S40" s="23"/>
      <c r="T40" s="15" t="s">
        <v>188</v>
      </c>
      <c r="U40" s="59"/>
      <c r="V40" s="59"/>
    </row>
    <row r="41" spans="1:22" s="22" customFormat="1" ht="15" customHeight="1">
      <c r="A41" s="19">
        <v>28</v>
      </c>
      <c r="B41" s="27" t="s">
        <v>167</v>
      </c>
      <c r="C41" s="29">
        <v>1979</v>
      </c>
      <c r="D41" s="19"/>
      <c r="E41" s="19" t="s">
        <v>111</v>
      </c>
      <c r="F41" s="19">
        <v>12</v>
      </c>
      <c r="G41" s="19">
        <v>1</v>
      </c>
      <c r="H41" s="33">
        <v>4059.1</v>
      </c>
      <c r="I41" s="33">
        <v>3895.8</v>
      </c>
      <c r="J41" s="34">
        <v>2841.6</v>
      </c>
      <c r="K41" s="19">
        <v>156</v>
      </c>
      <c r="L41" s="24" t="s">
        <v>110</v>
      </c>
      <c r="M41" s="30">
        <v>3791351.27</v>
      </c>
      <c r="N41" s="30">
        <v>3130669</v>
      </c>
      <c r="O41" s="30">
        <v>0</v>
      </c>
      <c r="P41" s="30">
        <v>471114</v>
      </c>
      <c r="Q41" s="30">
        <f t="shared" si="0"/>
        <v>189568.27</v>
      </c>
      <c r="R41" s="31">
        <f t="shared" si="2"/>
        <v>934.04</v>
      </c>
      <c r="S41" s="23"/>
      <c r="T41" s="15" t="s">
        <v>188</v>
      </c>
      <c r="U41" s="59"/>
      <c r="V41" s="59"/>
    </row>
    <row r="42" spans="1:22" s="22" customFormat="1" ht="15" customHeight="1">
      <c r="A42" s="19">
        <v>29</v>
      </c>
      <c r="B42" s="27" t="s">
        <v>141</v>
      </c>
      <c r="C42" s="29">
        <v>1962</v>
      </c>
      <c r="D42" s="19"/>
      <c r="E42" s="19" t="s">
        <v>111</v>
      </c>
      <c r="F42" s="19">
        <v>5</v>
      </c>
      <c r="G42" s="19">
        <v>4</v>
      </c>
      <c r="H42" s="33">
        <v>3882.8</v>
      </c>
      <c r="I42" s="33">
        <v>3500</v>
      </c>
      <c r="J42" s="33">
        <v>1740.4</v>
      </c>
      <c r="K42" s="19">
        <v>211</v>
      </c>
      <c r="L42" s="24" t="s">
        <v>110</v>
      </c>
      <c r="M42" s="30">
        <v>5159904.56</v>
      </c>
      <c r="N42" s="30">
        <v>4260739</v>
      </c>
      <c r="O42" s="30">
        <v>0</v>
      </c>
      <c r="P42" s="30">
        <v>641170</v>
      </c>
      <c r="Q42" s="30">
        <f t="shared" si="0"/>
        <v>257995.56</v>
      </c>
      <c r="R42" s="31">
        <f t="shared" si="2"/>
        <v>1328.91</v>
      </c>
      <c r="S42" s="23"/>
      <c r="T42" s="15" t="s">
        <v>188</v>
      </c>
      <c r="U42" s="59"/>
      <c r="V42" s="59"/>
    </row>
    <row r="43" spans="1:22" s="22" customFormat="1" ht="15" customHeight="1">
      <c r="A43" s="19">
        <v>30</v>
      </c>
      <c r="B43" s="27" t="s">
        <v>143</v>
      </c>
      <c r="C43" s="29">
        <v>1972</v>
      </c>
      <c r="D43" s="19"/>
      <c r="E43" s="19" t="s">
        <v>20</v>
      </c>
      <c r="F43" s="19">
        <v>5</v>
      </c>
      <c r="G43" s="19">
        <v>4</v>
      </c>
      <c r="H43" s="33">
        <v>3728.8</v>
      </c>
      <c r="I43" s="33">
        <v>3576.7</v>
      </c>
      <c r="J43" s="34">
        <v>1154.1</v>
      </c>
      <c r="K43" s="19">
        <v>183</v>
      </c>
      <c r="L43" s="24" t="s">
        <v>110</v>
      </c>
      <c r="M43" s="30">
        <v>4996460.35</v>
      </c>
      <c r="N43" s="30">
        <v>4125776</v>
      </c>
      <c r="O43" s="30">
        <v>0</v>
      </c>
      <c r="P43" s="30">
        <v>620861</v>
      </c>
      <c r="Q43" s="30">
        <f t="shared" si="0"/>
        <v>249823.35</v>
      </c>
      <c r="R43" s="31">
        <f t="shared" si="2"/>
        <v>1339.96</v>
      </c>
      <c r="S43" s="23"/>
      <c r="T43" s="15" t="s">
        <v>188</v>
      </c>
      <c r="U43" s="59"/>
      <c r="V43" s="59"/>
    </row>
    <row r="44" spans="1:22" s="22" customFormat="1" ht="15" customHeight="1">
      <c r="A44" s="19">
        <v>31</v>
      </c>
      <c r="B44" s="27" t="s">
        <v>117</v>
      </c>
      <c r="C44" s="29">
        <v>1963</v>
      </c>
      <c r="D44" s="19"/>
      <c r="E44" s="19" t="s">
        <v>111</v>
      </c>
      <c r="F44" s="19">
        <v>5</v>
      </c>
      <c r="G44" s="19">
        <v>4</v>
      </c>
      <c r="H44" s="33">
        <v>3867.7</v>
      </c>
      <c r="I44" s="33">
        <v>3554.9</v>
      </c>
      <c r="J44" s="34">
        <v>2089.2</v>
      </c>
      <c r="K44" s="19">
        <v>202</v>
      </c>
      <c r="L44" s="24" t="s">
        <v>110</v>
      </c>
      <c r="M44" s="30">
        <v>6301854.57</v>
      </c>
      <c r="N44" s="30">
        <v>5203692</v>
      </c>
      <c r="O44" s="30">
        <v>0</v>
      </c>
      <c r="P44" s="30">
        <v>783069</v>
      </c>
      <c r="Q44" s="30">
        <f t="shared" si="0"/>
        <v>315093.57</v>
      </c>
      <c r="R44" s="31">
        <f t="shared" si="2"/>
        <v>1629.35</v>
      </c>
      <c r="S44" s="23"/>
      <c r="T44" s="15" t="s">
        <v>188</v>
      </c>
      <c r="U44" s="59"/>
      <c r="V44" s="59"/>
    </row>
    <row r="45" spans="1:22" s="22" customFormat="1" ht="15" customHeight="1">
      <c r="A45" s="19">
        <v>32</v>
      </c>
      <c r="B45" s="27" t="s">
        <v>151</v>
      </c>
      <c r="C45" s="29">
        <v>1964</v>
      </c>
      <c r="D45" s="19"/>
      <c r="E45" s="19" t="s">
        <v>20</v>
      </c>
      <c r="F45" s="19">
        <v>5</v>
      </c>
      <c r="G45" s="19">
        <v>4</v>
      </c>
      <c r="H45" s="33">
        <v>3757.3</v>
      </c>
      <c r="I45" s="33">
        <v>3389.7</v>
      </c>
      <c r="J45" s="34">
        <v>1824.4</v>
      </c>
      <c r="K45" s="19">
        <v>188</v>
      </c>
      <c r="L45" s="24" t="s">
        <v>110</v>
      </c>
      <c r="M45" s="30">
        <v>3785344.96</v>
      </c>
      <c r="N45" s="30">
        <v>3125710</v>
      </c>
      <c r="O45" s="30">
        <v>0</v>
      </c>
      <c r="P45" s="30">
        <v>470367</v>
      </c>
      <c r="Q45" s="30">
        <f t="shared" si="0"/>
        <v>189267.96</v>
      </c>
      <c r="R45" s="31">
        <f t="shared" si="2"/>
        <v>1007.46</v>
      </c>
      <c r="S45" s="23"/>
      <c r="T45" s="15" t="s">
        <v>188</v>
      </c>
      <c r="U45" s="59"/>
      <c r="V45" s="59"/>
    </row>
    <row r="46" spans="1:22" s="22" customFormat="1" ht="15" customHeight="1">
      <c r="A46" s="19">
        <v>33</v>
      </c>
      <c r="B46" s="27" t="s">
        <v>152</v>
      </c>
      <c r="C46" s="29">
        <v>1966</v>
      </c>
      <c r="D46" s="19"/>
      <c r="E46" s="19" t="s">
        <v>20</v>
      </c>
      <c r="F46" s="19">
        <v>5</v>
      </c>
      <c r="G46" s="19">
        <v>4</v>
      </c>
      <c r="H46" s="33">
        <v>3601.5</v>
      </c>
      <c r="I46" s="33">
        <v>3304.7</v>
      </c>
      <c r="J46" s="34">
        <v>2105.8</v>
      </c>
      <c r="K46" s="19">
        <v>182</v>
      </c>
      <c r="L46" s="24" t="s">
        <v>110</v>
      </c>
      <c r="M46" s="30">
        <v>2756403.66</v>
      </c>
      <c r="N46" s="30">
        <v>2276072</v>
      </c>
      <c r="O46" s="30">
        <v>0</v>
      </c>
      <c r="P46" s="30">
        <v>342511</v>
      </c>
      <c r="Q46" s="30">
        <f t="shared" si="0"/>
        <v>137820.66</v>
      </c>
      <c r="R46" s="31">
        <f t="shared" si="2"/>
        <v>765.35</v>
      </c>
      <c r="S46" s="23"/>
      <c r="T46" s="15" t="s">
        <v>188</v>
      </c>
      <c r="U46" s="59"/>
      <c r="V46" s="59"/>
    </row>
    <row r="47" spans="1:22" s="22" customFormat="1" ht="15" customHeight="1">
      <c r="A47" s="19">
        <v>34</v>
      </c>
      <c r="B47" s="27" t="s">
        <v>134</v>
      </c>
      <c r="C47" s="29">
        <v>1964</v>
      </c>
      <c r="D47" s="19"/>
      <c r="E47" s="19" t="s">
        <v>20</v>
      </c>
      <c r="F47" s="19">
        <v>5</v>
      </c>
      <c r="G47" s="19">
        <v>4</v>
      </c>
      <c r="H47" s="33">
        <v>3837.9</v>
      </c>
      <c r="I47" s="33">
        <v>3520.3</v>
      </c>
      <c r="J47" s="34">
        <v>1806.8</v>
      </c>
      <c r="K47" s="19">
        <v>241</v>
      </c>
      <c r="L47" s="24" t="s">
        <v>110</v>
      </c>
      <c r="M47" s="30">
        <v>5626331.06</v>
      </c>
      <c r="N47" s="30">
        <v>4645886</v>
      </c>
      <c r="O47" s="30">
        <v>0</v>
      </c>
      <c r="P47" s="30">
        <v>699128</v>
      </c>
      <c r="Q47" s="30">
        <f t="shared" si="0"/>
        <v>281317.06</v>
      </c>
      <c r="R47" s="31">
        <f t="shared" si="2"/>
        <v>1465.99</v>
      </c>
      <c r="S47" s="23"/>
      <c r="T47" s="15" t="s">
        <v>188</v>
      </c>
      <c r="U47" s="59"/>
      <c r="V47" s="59"/>
    </row>
    <row r="48" spans="1:22" s="22" customFormat="1" ht="15" customHeight="1">
      <c r="A48" s="19">
        <v>35</v>
      </c>
      <c r="B48" s="27" t="s">
        <v>126</v>
      </c>
      <c r="C48" s="29">
        <v>1984</v>
      </c>
      <c r="D48" s="19"/>
      <c r="E48" s="19" t="s">
        <v>20</v>
      </c>
      <c r="F48" s="19">
        <v>9</v>
      </c>
      <c r="G48" s="19">
        <v>5</v>
      </c>
      <c r="H48" s="33">
        <v>9559.2</v>
      </c>
      <c r="I48" s="33">
        <v>8690.2</v>
      </c>
      <c r="J48" s="34">
        <v>5994</v>
      </c>
      <c r="K48" s="19">
        <v>465</v>
      </c>
      <c r="L48" s="24" t="s">
        <v>110</v>
      </c>
      <c r="M48" s="30">
        <v>15431274.48</v>
      </c>
      <c r="N48" s="30">
        <v>12742220</v>
      </c>
      <c r="O48" s="30">
        <v>0</v>
      </c>
      <c r="P48" s="30">
        <v>1917490</v>
      </c>
      <c r="Q48" s="30">
        <f t="shared" si="0"/>
        <v>771564.48</v>
      </c>
      <c r="R48" s="31">
        <f t="shared" si="2"/>
        <v>1614.29</v>
      </c>
      <c r="S48" s="23"/>
      <c r="T48" s="15" t="s">
        <v>188</v>
      </c>
      <c r="U48" s="59"/>
      <c r="V48" s="59"/>
    </row>
    <row r="49" spans="1:22" s="22" customFormat="1" ht="15" customHeight="1">
      <c r="A49" s="19">
        <v>36</v>
      </c>
      <c r="B49" s="27" t="s">
        <v>164</v>
      </c>
      <c r="C49" s="29">
        <v>1986</v>
      </c>
      <c r="D49" s="19"/>
      <c r="E49" s="19" t="s">
        <v>20</v>
      </c>
      <c r="F49" s="19">
        <v>9</v>
      </c>
      <c r="G49" s="19">
        <v>6</v>
      </c>
      <c r="H49" s="33">
        <v>12894.5</v>
      </c>
      <c r="I49" s="33">
        <v>11722.3</v>
      </c>
      <c r="J49" s="34">
        <v>6312.8</v>
      </c>
      <c r="K49" s="19">
        <v>597</v>
      </c>
      <c r="L49" s="24" t="s">
        <v>110</v>
      </c>
      <c r="M49" s="30">
        <v>12035883.32</v>
      </c>
      <c r="N49" s="30">
        <v>9938510</v>
      </c>
      <c r="O49" s="30">
        <v>0</v>
      </c>
      <c r="P49" s="30">
        <v>1495579</v>
      </c>
      <c r="Q49" s="30">
        <f t="shared" si="0"/>
        <v>601794.32</v>
      </c>
      <c r="R49" s="31">
        <f t="shared" si="2"/>
        <v>933.41</v>
      </c>
      <c r="S49" s="23"/>
      <c r="T49" s="15" t="s">
        <v>188</v>
      </c>
      <c r="U49" s="59"/>
      <c r="V49" s="59"/>
    </row>
    <row r="50" spans="1:22" s="22" customFormat="1" ht="15" customHeight="1">
      <c r="A50" s="19">
        <v>37</v>
      </c>
      <c r="B50" s="27" t="s">
        <v>127</v>
      </c>
      <c r="C50" s="29">
        <v>1981</v>
      </c>
      <c r="D50" s="19"/>
      <c r="E50" s="19" t="s">
        <v>20</v>
      </c>
      <c r="F50" s="19">
        <v>12</v>
      </c>
      <c r="G50" s="19">
        <v>1</v>
      </c>
      <c r="H50" s="33">
        <v>4557.8</v>
      </c>
      <c r="I50" s="33">
        <v>3900.2</v>
      </c>
      <c r="J50" s="34">
        <v>3075.2</v>
      </c>
      <c r="K50" s="19">
        <v>192</v>
      </c>
      <c r="L50" s="24" t="s">
        <v>110</v>
      </c>
      <c r="M50" s="30">
        <v>4581817.9</v>
      </c>
      <c r="N50" s="30">
        <v>3783390</v>
      </c>
      <c r="O50" s="30">
        <v>0</v>
      </c>
      <c r="P50" s="30">
        <v>569337</v>
      </c>
      <c r="Q50" s="30">
        <f t="shared" si="0"/>
        <v>229090.9</v>
      </c>
      <c r="R50" s="31">
        <f t="shared" si="2"/>
        <v>1005.27</v>
      </c>
      <c r="S50" s="23"/>
      <c r="T50" s="15" t="s">
        <v>188</v>
      </c>
      <c r="U50" s="59"/>
      <c r="V50" s="59"/>
    </row>
    <row r="51" spans="1:22" s="22" customFormat="1" ht="15" customHeight="1">
      <c r="A51" s="19">
        <v>38</v>
      </c>
      <c r="B51" s="27" t="s">
        <v>118</v>
      </c>
      <c r="C51" s="29">
        <v>1978</v>
      </c>
      <c r="D51" s="19"/>
      <c r="E51" s="19" t="s">
        <v>20</v>
      </c>
      <c r="F51" s="19">
        <v>12</v>
      </c>
      <c r="G51" s="19">
        <v>1</v>
      </c>
      <c r="H51" s="33">
        <v>4592.3</v>
      </c>
      <c r="I51" s="33">
        <v>3932.3</v>
      </c>
      <c r="J51" s="34">
        <v>3002.2</v>
      </c>
      <c r="K51" s="19">
        <v>191</v>
      </c>
      <c r="L51" s="24" t="s">
        <v>110</v>
      </c>
      <c r="M51" s="30">
        <v>4955026.21</v>
      </c>
      <c r="N51" s="30">
        <v>4091562</v>
      </c>
      <c r="O51" s="30">
        <v>0</v>
      </c>
      <c r="P51" s="30">
        <v>615712</v>
      </c>
      <c r="Q51" s="30">
        <f t="shared" si="0"/>
        <v>247752.21</v>
      </c>
      <c r="R51" s="31">
        <f t="shared" si="2"/>
        <v>1078.99</v>
      </c>
      <c r="S51" s="23"/>
      <c r="T51" s="15" t="s">
        <v>188</v>
      </c>
      <c r="U51" s="59"/>
      <c r="V51" s="59"/>
    </row>
    <row r="52" spans="1:22" s="22" customFormat="1" ht="15" customHeight="1">
      <c r="A52" s="19">
        <v>39</v>
      </c>
      <c r="B52" s="27" t="s">
        <v>120</v>
      </c>
      <c r="C52" s="29">
        <v>1977</v>
      </c>
      <c r="D52" s="19"/>
      <c r="E52" s="19" t="s">
        <v>20</v>
      </c>
      <c r="F52" s="19">
        <v>12</v>
      </c>
      <c r="G52" s="19">
        <v>1</v>
      </c>
      <c r="H52" s="33">
        <v>4533.3</v>
      </c>
      <c r="I52" s="33">
        <v>3896.3</v>
      </c>
      <c r="J52" s="34">
        <v>2698.2</v>
      </c>
      <c r="K52" s="19">
        <v>190</v>
      </c>
      <c r="L52" s="24" t="s">
        <v>110</v>
      </c>
      <c r="M52" s="30">
        <v>5010330</v>
      </c>
      <c r="N52" s="30">
        <v>4137229</v>
      </c>
      <c r="O52" s="30">
        <v>0</v>
      </c>
      <c r="P52" s="30">
        <v>622584</v>
      </c>
      <c r="Q52" s="30">
        <f t="shared" si="0"/>
        <v>250517</v>
      </c>
      <c r="R52" s="31">
        <f t="shared" si="2"/>
        <v>1105.23</v>
      </c>
      <c r="S52" s="23"/>
      <c r="T52" s="15" t="s">
        <v>188</v>
      </c>
      <c r="U52" s="59"/>
      <c r="V52" s="59"/>
    </row>
    <row r="53" spans="1:22" s="22" customFormat="1" ht="15" customHeight="1">
      <c r="A53" s="19">
        <v>40</v>
      </c>
      <c r="B53" s="27" t="s">
        <v>153</v>
      </c>
      <c r="C53" s="29">
        <v>1963</v>
      </c>
      <c r="D53" s="19"/>
      <c r="E53" s="19" t="s">
        <v>111</v>
      </c>
      <c r="F53" s="19">
        <v>5</v>
      </c>
      <c r="G53" s="19">
        <v>5</v>
      </c>
      <c r="H53" s="33">
        <v>3549.3</v>
      </c>
      <c r="I53" s="33">
        <v>3205.1</v>
      </c>
      <c r="J53" s="34">
        <v>1735.5</v>
      </c>
      <c r="K53" s="19">
        <v>160</v>
      </c>
      <c r="L53" s="24" t="s">
        <v>110</v>
      </c>
      <c r="M53" s="30">
        <v>5200398.37</v>
      </c>
      <c r="N53" s="30">
        <v>4294176</v>
      </c>
      <c r="O53" s="30">
        <v>0</v>
      </c>
      <c r="P53" s="30">
        <v>646202</v>
      </c>
      <c r="Q53" s="30">
        <f t="shared" si="0"/>
        <v>260020.37</v>
      </c>
      <c r="R53" s="31">
        <f t="shared" si="2"/>
        <v>1465.19</v>
      </c>
      <c r="S53" s="23"/>
      <c r="T53" s="15" t="s">
        <v>188</v>
      </c>
      <c r="U53" s="59"/>
      <c r="V53" s="59"/>
    </row>
    <row r="54" spans="1:22" s="22" customFormat="1" ht="15" customHeight="1">
      <c r="A54" s="19">
        <v>41</v>
      </c>
      <c r="B54" s="27" t="s">
        <v>176</v>
      </c>
      <c r="C54" s="29">
        <v>1962</v>
      </c>
      <c r="D54" s="19"/>
      <c r="E54" s="19" t="s">
        <v>20</v>
      </c>
      <c r="F54" s="19">
        <v>5</v>
      </c>
      <c r="G54" s="19">
        <v>4</v>
      </c>
      <c r="H54" s="33">
        <v>3246.8</v>
      </c>
      <c r="I54" s="33">
        <v>2268</v>
      </c>
      <c r="J54" s="34">
        <v>2165.5</v>
      </c>
      <c r="K54" s="19">
        <v>171</v>
      </c>
      <c r="L54" s="24" t="s">
        <v>110</v>
      </c>
      <c r="M54" s="30">
        <v>3220585.77</v>
      </c>
      <c r="N54" s="30">
        <v>2659366</v>
      </c>
      <c r="O54" s="30">
        <v>0</v>
      </c>
      <c r="P54" s="30">
        <v>400190</v>
      </c>
      <c r="Q54" s="30">
        <f t="shared" si="0"/>
        <v>161029.77</v>
      </c>
      <c r="R54" s="31">
        <f t="shared" si="2"/>
        <v>991.93</v>
      </c>
      <c r="S54" s="23"/>
      <c r="T54" s="15" t="s">
        <v>188</v>
      </c>
      <c r="U54" s="59"/>
      <c r="V54" s="59"/>
    </row>
    <row r="55" spans="1:22" s="22" customFormat="1" ht="15" customHeight="1">
      <c r="A55" s="19">
        <v>42</v>
      </c>
      <c r="B55" s="27" t="s">
        <v>121</v>
      </c>
      <c r="C55" s="29">
        <v>1977</v>
      </c>
      <c r="D55" s="19"/>
      <c r="E55" s="19" t="s">
        <v>20</v>
      </c>
      <c r="F55" s="19">
        <v>9</v>
      </c>
      <c r="G55" s="19">
        <v>1</v>
      </c>
      <c r="H55" s="33">
        <v>2422.8</v>
      </c>
      <c r="I55" s="33">
        <v>2288</v>
      </c>
      <c r="J55" s="34">
        <v>1771.5</v>
      </c>
      <c r="K55" s="19">
        <v>122</v>
      </c>
      <c r="L55" s="24" t="s">
        <v>110</v>
      </c>
      <c r="M55" s="30">
        <v>4491063.62</v>
      </c>
      <c r="N55" s="30">
        <v>3708450</v>
      </c>
      <c r="O55" s="30">
        <v>0</v>
      </c>
      <c r="P55" s="30">
        <v>558060</v>
      </c>
      <c r="Q55" s="30">
        <f t="shared" si="0"/>
        <v>224553.62</v>
      </c>
      <c r="R55" s="31">
        <f t="shared" si="2"/>
        <v>1853.67</v>
      </c>
      <c r="S55" s="19"/>
      <c r="T55" s="15" t="s">
        <v>188</v>
      </c>
      <c r="U55" s="59"/>
      <c r="V55" s="59"/>
    </row>
    <row r="56" spans="1:22" s="22" customFormat="1" ht="15" customHeight="1">
      <c r="A56" s="19">
        <v>43</v>
      </c>
      <c r="B56" s="27" t="s">
        <v>132</v>
      </c>
      <c r="C56" s="29">
        <v>1970</v>
      </c>
      <c r="D56" s="19"/>
      <c r="E56" s="19" t="s">
        <v>111</v>
      </c>
      <c r="F56" s="19">
        <v>5</v>
      </c>
      <c r="G56" s="19">
        <v>5</v>
      </c>
      <c r="H56" s="33">
        <v>3424.6</v>
      </c>
      <c r="I56" s="33">
        <v>3085.6</v>
      </c>
      <c r="J56" s="34">
        <v>1468.5</v>
      </c>
      <c r="K56" s="19">
        <v>205</v>
      </c>
      <c r="L56" s="24" t="s">
        <v>110</v>
      </c>
      <c r="M56" s="30">
        <v>6659653.19</v>
      </c>
      <c r="N56" s="30">
        <v>5499141</v>
      </c>
      <c r="O56" s="30">
        <v>0</v>
      </c>
      <c r="P56" s="30">
        <v>827529</v>
      </c>
      <c r="Q56" s="30">
        <f t="shared" si="0"/>
        <v>332983.19</v>
      </c>
      <c r="R56" s="31">
        <f t="shared" si="2"/>
        <v>1944.65</v>
      </c>
      <c r="S56" s="23"/>
      <c r="T56" s="15" t="s">
        <v>188</v>
      </c>
      <c r="U56" s="59"/>
      <c r="V56" s="59"/>
    </row>
    <row r="57" spans="1:22" s="22" customFormat="1" ht="15" customHeight="1">
      <c r="A57" s="19">
        <v>44</v>
      </c>
      <c r="B57" s="27" t="s">
        <v>165</v>
      </c>
      <c r="C57" s="29">
        <v>1984</v>
      </c>
      <c r="D57" s="19"/>
      <c r="E57" s="19" t="s">
        <v>111</v>
      </c>
      <c r="F57" s="19">
        <v>9</v>
      </c>
      <c r="G57" s="19">
        <v>10</v>
      </c>
      <c r="H57" s="33">
        <v>20731.1</v>
      </c>
      <c r="I57" s="33">
        <v>18345.7</v>
      </c>
      <c r="J57" s="34">
        <v>11622.4</v>
      </c>
      <c r="K57" s="19">
        <v>952</v>
      </c>
      <c r="L57" s="24" t="s">
        <v>110</v>
      </c>
      <c r="M57" s="30">
        <v>24135933.08</v>
      </c>
      <c r="N57" s="30">
        <v>19930005</v>
      </c>
      <c r="O57" s="30">
        <v>0</v>
      </c>
      <c r="P57" s="30">
        <v>2999131</v>
      </c>
      <c r="Q57" s="30">
        <f t="shared" si="0"/>
        <v>1206797.08</v>
      </c>
      <c r="R57" s="31">
        <f t="shared" si="2"/>
        <v>1164.24</v>
      </c>
      <c r="S57" s="23"/>
      <c r="T57" s="15" t="s">
        <v>188</v>
      </c>
      <c r="U57" s="59"/>
      <c r="V57" s="59"/>
    </row>
    <row r="58" spans="1:22" s="22" customFormat="1" ht="15" customHeight="1">
      <c r="A58" s="19">
        <v>45</v>
      </c>
      <c r="B58" s="27" t="s">
        <v>194</v>
      </c>
      <c r="C58" s="29">
        <v>1983</v>
      </c>
      <c r="D58" s="19"/>
      <c r="E58" s="19" t="s">
        <v>111</v>
      </c>
      <c r="F58" s="19">
        <v>9</v>
      </c>
      <c r="G58" s="19">
        <v>5</v>
      </c>
      <c r="H58" s="33">
        <v>9819.8</v>
      </c>
      <c r="I58" s="33">
        <v>9009</v>
      </c>
      <c r="J58" s="33">
        <v>3781.8</v>
      </c>
      <c r="K58" s="19">
        <v>472</v>
      </c>
      <c r="L58" s="24" t="s">
        <v>110</v>
      </c>
      <c r="M58" s="30">
        <v>9651042.61</v>
      </c>
      <c r="N58" s="30">
        <v>7969251</v>
      </c>
      <c r="O58" s="30">
        <v>0</v>
      </c>
      <c r="P58" s="30">
        <v>1199239</v>
      </c>
      <c r="Q58" s="30">
        <f t="shared" si="0"/>
        <v>482552.61</v>
      </c>
      <c r="R58" s="31">
        <f t="shared" si="2"/>
        <v>982.81</v>
      </c>
      <c r="S58" s="23"/>
      <c r="T58" s="15" t="s">
        <v>188</v>
      </c>
      <c r="U58" s="59"/>
      <c r="V58" s="59"/>
    </row>
    <row r="59" spans="1:22" s="22" customFormat="1" ht="15" customHeight="1">
      <c r="A59" s="19">
        <v>46</v>
      </c>
      <c r="B59" s="27" t="s">
        <v>192</v>
      </c>
      <c r="C59" s="29">
        <v>1971</v>
      </c>
      <c r="D59" s="19"/>
      <c r="E59" s="19" t="s">
        <v>111</v>
      </c>
      <c r="F59" s="19">
        <v>9</v>
      </c>
      <c r="G59" s="19">
        <v>6</v>
      </c>
      <c r="H59" s="33">
        <v>11962.5</v>
      </c>
      <c r="I59" s="33">
        <v>10338.8</v>
      </c>
      <c r="J59" s="34">
        <v>6514.2</v>
      </c>
      <c r="K59" s="19">
        <v>567</v>
      </c>
      <c r="L59" s="24" t="s">
        <v>110</v>
      </c>
      <c r="M59" s="30">
        <v>13026675.11</v>
      </c>
      <c r="N59" s="30">
        <v>10756646</v>
      </c>
      <c r="O59" s="30">
        <v>0</v>
      </c>
      <c r="P59" s="30">
        <v>1618695</v>
      </c>
      <c r="Q59" s="30">
        <f t="shared" si="0"/>
        <v>651334.11</v>
      </c>
      <c r="R59" s="31">
        <f t="shared" si="2"/>
        <v>1088.96</v>
      </c>
      <c r="S59" s="23"/>
      <c r="T59" s="15" t="s">
        <v>188</v>
      </c>
      <c r="U59" s="59"/>
      <c r="V59" s="59"/>
    </row>
    <row r="60" spans="1:22" s="22" customFormat="1" ht="15" customHeight="1">
      <c r="A60" s="19">
        <v>47</v>
      </c>
      <c r="B60" s="27" t="s">
        <v>170</v>
      </c>
      <c r="C60" s="29">
        <v>1972</v>
      </c>
      <c r="D60" s="19"/>
      <c r="E60" s="19" t="s">
        <v>20</v>
      </c>
      <c r="F60" s="19">
        <v>9</v>
      </c>
      <c r="G60" s="19">
        <v>1</v>
      </c>
      <c r="H60" s="33">
        <v>2848.6</v>
      </c>
      <c r="I60" s="33">
        <v>2561</v>
      </c>
      <c r="J60" s="34">
        <v>2282.1</v>
      </c>
      <c r="K60" s="19">
        <v>91</v>
      </c>
      <c r="L60" s="24" t="s">
        <v>110</v>
      </c>
      <c r="M60" s="30">
        <v>2143266.48</v>
      </c>
      <c r="N60" s="30">
        <v>1769780</v>
      </c>
      <c r="O60" s="30">
        <v>0</v>
      </c>
      <c r="P60" s="30">
        <v>266323</v>
      </c>
      <c r="Q60" s="30">
        <f t="shared" si="0"/>
        <v>107163.48</v>
      </c>
      <c r="R60" s="31">
        <f t="shared" si="2"/>
        <v>752.39</v>
      </c>
      <c r="S60" s="23"/>
      <c r="T60" s="15" t="s">
        <v>188</v>
      </c>
      <c r="U60" s="59"/>
      <c r="V60" s="59"/>
    </row>
    <row r="61" spans="1:22" s="22" customFormat="1" ht="15" customHeight="1">
      <c r="A61" s="19">
        <v>48</v>
      </c>
      <c r="B61" s="27" t="s">
        <v>171</v>
      </c>
      <c r="C61" s="29">
        <v>1971</v>
      </c>
      <c r="D61" s="19"/>
      <c r="E61" s="19" t="s">
        <v>20</v>
      </c>
      <c r="F61" s="19">
        <v>9</v>
      </c>
      <c r="G61" s="19">
        <v>1</v>
      </c>
      <c r="H61" s="33">
        <v>2800.9</v>
      </c>
      <c r="I61" s="33">
        <v>2541.4</v>
      </c>
      <c r="J61" s="34">
        <v>2295.5</v>
      </c>
      <c r="K61" s="19">
        <v>95</v>
      </c>
      <c r="L61" s="24" t="s">
        <v>110</v>
      </c>
      <c r="M61" s="30">
        <v>2136240</v>
      </c>
      <c r="N61" s="30">
        <v>1763978</v>
      </c>
      <c r="O61" s="30">
        <v>0</v>
      </c>
      <c r="P61" s="30">
        <v>265450</v>
      </c>
      <c r="Q61" s="30">
        <f t="shared" si="0"/>
        <v>106812</v>
      </c>
      <c r="R61" s="31">
        <f t="shared" si="2"/>
        <v>762.7</v>
      </c>
      <c r="S61" s="23"/>
      <c r="T61" s="15" t="s">
        <v>188</v>
      </c>
      <c r="U61" s="59"/>
      <c r="V61" s="59"/>
    </row>
    <row r="62" spans="1:22" s="22" customFormat="1" ht="15" customHeight="1">
      <c r="A62" s="19">
        <v>49</v>
      </c>
      <c r="B62" s="27" t="s">
        <v>172</v>
      </c>
      <c r="C62" s="29">
        <v>1972</v>
      </c>
      <c r="D62" s="19"/>
      <c r="E62" s="19" t="s">
        <v>20</v>
      </c>
      <c r="F62" s="19">
        <v>9</v>
      </c>
      <c r="G62" s="19">
        <v>1</v>
      </c>
      <c r="H62" s="33">
        <v>2382.9</v>
      </c>
      <c r="I62" s="33">
        <v>2240.9</v>
      </c>
      <c r="J62" s="34">
        <v>1951.8</v>
      </c>
      <c r="K62" s="19">
        <v>89</v>
      </c>
      <c r="L62" s="24" t="s">
        <v>110</v>
      </c>
      <c r="M62" s="30">
        <v>2136240</v>
      </c>
      <c r="N62" s="30">
        <v>1763978</v>
      </c>
      <c r="O62" s="30">
        <v>0</v>
      </c>
      <c r="P62" s="30">
        <v>265450</v>
      </c>
      <c r="Q62" s="30">
        <f t="shared" si="0"/>
        <v>106812</v>
      </c>
      <c r="R62" s="31">
        <f t="shared" si="2"/>
        <v>896.49</v>
      </c>
      <c r="S62" s="23"/>
      <c r="T62" s="15" t="s">
        <v>188</v>
      </c>
      <c r="U62" s="59"/>
      <c r="V62" s="59"/>
    </row>
    <row r="63" spans="1:22" s="22" customFormat="1" ht="15" customHeight="1">
      <c r="A63" s="19">
        <v>50</v>
      </c>
      <c r="B63" s="27" t="s">
        <v>169</v>
      </c>
      <c r="C63" s="29">
        <v>1986</v>
      </c>
      <c r="D63" s="19"/>
      <c r="E63" s="19" t="s">
        <v>20</v>
      </c>
      <c r="F63" s="19">
        <v>9</v>
      </c>
      <c r="G63" s="19">
        <v>3</v>
      </c>
      <c r="H63" s="33">
        <v>6776.9</v>
      </c>
      <c r="I63" s="33">
        <v>5991.7</v>
      </c>
      <c r="J63" s="34">
        <v>3509.6</v>
      </c>
      <c r="K63" s="19">
        <v>310</v>
      </c>
      <c r="L63" s="24" t="s">
        <v>110</v>
      </c>
      <c r="M63" s="30">
        <v>5135267.64</v>
      </c>
      <c r="N63" s="30">
        <v>4240395</v>
      </c>
      <c r="O63" s="30">
        <v>0</v>
      </c>
      <c r="P63" s="30">
        <v>638109</v>
      </c>
      <c r="Q63" s="30">
        <f t="shared" si="0"/>
        <v>256763.64</v>
      </c>
      <c r="R63" s="31">
        <f t="shared" si="2"/>
        <v>757.76</v>
      </c>
      <c r="S63" s="23"/>
      <c r="T63" s="15" t="s">
        <v>188</v>
      </c>
      <c r="U63" s="59"/>
      <c r="V63" s="59"/>
    </row>
    <row r="64" spans="1:22" s="22" customFormat="1" ht="15" customHeight="1">
      <c r="A64" s="19">
        <v>51</v>
      </c>
      <c r="B64" s="27" t="s">
        <v>122</v>
      </c>
      <c r="C64" s="29">
        <v>1965</v>
      </c>
      <c r="D64" s="19"/>
      <c r="E64" s="19" t="s">
        <v>111</v>
      </c>
      <c r="F64" s="19">
        <v>5</v>
      </c>
      <c r="G64" s="19">
        <v>4</v>
      </c>
      <c r="H64" s="33">
        <v>2810.2</v>
      </c>
      <c r="I64" s="33">
        <v>2550.6</v>
      </c>
      <c r="J64" s="34">
        <v>1586.6</v>
      </c>
      <c r="K64" s="19">
        <v>140</v>
      </c>
      <c r="L64" s="24" t="s">
        <v>110</v>
      </c>
      <c r="M64" s="30">
        <v>4952860.75</v>
      </c>
      <c r="N64" s="30">
        <v>4089774</v>
      </c>
      <c r="O64" s="30">
        <v>0</v>
      </c>
      <c r="P64" s="30">
        <v>615443</v>
      </c>
      <c r="Q64" s="30">
        <f t="shared" si="0"/>
        <v>247643.75</v>
      </c>
      <c r="R64" s="31">
        <f t="shared" si="2"/>
        <v>1762.46</v>
      </c>
      <c r="S64" s="23"/>
      <c r="T64" s="15" t="s">
        <v>188</v>
      </c>
      <c r="U64" s="59"/>
      <c r="V64" s="59"/>
    </row>
    <row r="65" spans="1:22" s="22" customFormat="1" ht="15" customHeight="1">
      <c r="A65" s="19">
        <v>52</v>
      </c>
      <c r="B65" s="27" t="s">
        <v>160</v>
      </c>
      <c r="C65" s="29">
        <v>1969</v>
      </c>
      <c r="D65" s="19"/>
      <c r="E65" s="19" t="s">
        <v>20</v>
      </c>
      <c r="F65" s="19">
        <v>5</v>
      </c>
      <c r="G65" s="19">
        <v>4</v>
      </c>
      <c r="H65" s="33">
        <v>3834.2</v>
      </c>
      <c r="I65" s="33">
        <v>3526.2</v>
      </c>
      <c r="J65" s="34">
        <v>2006.5</v>
      </c>
      <c r="K65" s="19">
        <v>211</v>
      </c>
      <c r="L65" s="24" t="s">
        <v>110</v>
      </c>
      <c r="M65" s="30">
        <v>5803897.69</v>
      </c>
      <c r="N65" s="30">
        <v>4792509</v>
      </c>
      <c r="O65" s="30">
        <v>0</v>
      </c>
      <c r="P65" s="30">
        <v>721193</v>
      </c>
      <c r="Q65" s="30">
        <f t="shared" si="0"/>
        <v>290195.69</v>
      </c>
      <c r="R65" s="31">
        <f t="shared" si="2"/>
        <v>1513.72</v>
      </c>
      <c r="S65" s="23"/>
      <c r="T65" s="15" t="s">
        <v>188</v>
      </c>
      <c r="U65" s="59"/>
      <c r="V65" s="59"/>
    </row>
    <row r="66" spans="1:22" s="22" customFormat="1" ht="15" customHeight="1">
      <c r="A66" s="19">
        <v>53</v>
      </c>
      <c r="B66" s="27" t="s">
        <v>155</v>
      </c>
      <c r="C66" s="29">
        <v>1966</v>
      </c>
      <c r="D66" s="19"/>
      <c r="E66" s="19" t="s">
        <v>20</v>
      </c>
      <c r="F66" s="19">
        <v>5</v>
      </c>
      <c r="G66" s="19">
        <v>4</v>
      </c>
      <c r="H66" s="33">
        <v>3703.8</v>
      </c>
      <c r="I66" s="33">
        <v>3395.8</v>
      </c>
      <c r="J66" s="34">
        <v>2612.6</v>
      </c>
      <c r="K66" s="19">
        <v>167</v>
      </c>
      <c r="L66" s="24" t="s">
        <v>110</v>
      </c>
      <c r="M66" s="30">
        <v>3585802.44</v>
      </c>
      <c r="N66" s="30">
        <v>2960940</v>
      </c>
      <c r="O66" s="30">
        <v>0</v>
      </c>
      <c r="P66" s="30">
        <v>445572</v>
      </c>
      <c r="Q66" s="30">
        <f t="shared" si="0"/>
        <v>179290.44</v>
      </c>
      <c r="R66" s="31">
        <f t="shared" si="2"/>
        <v>968.14</v>
      </c>
      <c r="S66" s="23"/>
      <c r="T66" s="15" t="s">
        <v>188</v>
      </c>
      <c r="U66" s="59"/>
      <c r="V66" s="59"/>
    </row>
    <row r="67" spans="1:22" s="22" customFormat="1" ht="15" customHeight="1">
      <c r="A67" s="19">
        <v>54</v>
      </c>
      <c r="B67" s="27" t="s">
        <v>156</v>
      </c>
      <c r="C67" s="29">
        <v>1965</v>
      </c>
      <c r="D67" s="19"/>
      <c r="E67" s="19" t="s">
        <v>20</v>
      </c>
      <c r="F67" s="19">
        <v>5</v>
      </c>
      <c r="G67" s="19">
        <v>4</v>
      </c>
      <c r="H67" s="33">
        <v>3674.4</v>
      </c>
      <c r="I67" s="33">
        <v>3392.4</v>
      </c>
      <c r="J67" s="34">
        <v>2274.9</v>
      </c>
      <c r="K67" s="19">
        <v>179</v>
      </c>
      <c r="L67" s="24" t="s">
        <v>110</v>
      </c>
      <c r="M67" s="30">
        <v>3485769.34</v>
      </c>
      <c r="N67" s="30">
        <v>2878338</v>
      </c>
      <c r="O67" s="30">
        <v>0</v>
      </c>
      <c r="P67" s="30">
        <v>433142</v>
      </c>
      <c r="Q67" s="30">
        <f t="shared" si="0"/>
        <v>174289.34</v>
      </c>
      <c r="R67" s="31">
        <f t="shared" si="2"/>
        <v>948.66</v>
      </c>
      <c r="S67" s="23"/>
      <c r="T67" s="15" t="s">
        <v>188</v>
      </c>
      <c r="U67" s="59"/>
      <c r="V67" s="59"/>
    </row>
    <row r="68" spans="1:22" s="22" customFormat="1" ht="15" customHeight="1">
      <c r="A68" s="19">
        <v>55</v>
      </c>
      <c r="B68" s="27" t="s">
        <v>157</v>
      </c>
      <c r="C68" s="29">
        <v>1962</v>
      </c>
      <c r="D68" s="19"/>
      <c r="E68" s="19" t="s">
        <v>20</v>
      </c>
      <c r="F68" s="19">
        <v>5</v>
      </c>
      <c r="G68" s="19">
        <v>4</v>
      </c>
      <c r="H68" s="33">
        <v>3644.9</v>
      </c>
      <c r="I68" s="33">
        <v>3355.2</v>
      </c>
      <c r="J68" s="34">
        <v>1867.4</v>
      </c>
      <c r="K68" s="19">
        <v>200</v>
      </c>
      <c r="L68" s="24" t="s">
        <v>110</v>
      </c>
      <c r="M68" s="30">
        <v>2314733.2</v>
      </c>
      <c r="N68" s="30">
        <v>1911367</v>
      </c>
      <c r="O68" s="30">
        <v>0</v>
      </c>
      <c r="P68" s="30">
        <v>287629</v>
      </c>
      <c r="Q68" s="30">
        <f t="shared" si="0"/>
        <v>115737.2</v>
      </c>
      <c r="R68" s="31">
        <f t="shared" si="2"/>
        <v>635.06</v>
      </c>
      <c r="S68" s="23"/>
      <c r="T68" s="15" t="s">
        <v>188</v>
      </c>
      <c r="U68" s="59"/>
      <c r="V68" s="59"/>
    </row>
    <row r="69" spans="1:22" s="22" customFormat="1" ht="15" customHeight="1">
      <c r="A69" s="19">
        <v>56</v>
      </c>
      <c r="B69" s="27" t="s">
        <v>158</v>
      </c>
      <c r="C69" s="29">
        <v>1969</v>
      </c>
      <c r="D69" s="19"/>
      <c r="E69" s="19" t="s">
        <v>20</v>
      </c>
      <c r="F69" s="19">
        <v>5</v>
      </c>
      <c r="G69" s="19">
        <v>4</v>
      </c>
      <c r="H69" s="33">
        <v>3678</v>
      </c>
      <c r="I69" s="33">
        <v>3369</v>
      </c>
      <c r="J69" s="34">
        <v>2176.2</v>
      </c>
      <c r="K69" s="19">
        <v>170</v>
      </c>
      <c r="L69" s="24" t="s">
        <v>110</v>
      </c>
      <c r="M69" s="30">
        <v>2928177.33</v>
      </c>
      <c r="N69" s="30">
        <v>2417912</v>
      </c>
      <c r="O69" s="30">
        <v>0</v>
      </c>
      <c r="P69" s="30">
        <v>363856</v>
      </c>
      <c r="Q69" s="30">
        <f t="shared" si="0"/>
        <v>146409.33</v>
      </c>
      <c r="R69" s="31">
        <f t="shared" si="2"/>
        <v>796.13</v>
      </c>
      <c r="S69" s="23"/>
      <c r="T69" s="15" t="s">
        <v>188</v>
      </c>
      <c r="U69" s="59"/>
      <c r="V69" s="59"/>
    </row>
    <row r="70" spans="1:22" s="22" customFormat="1" ht="15" customHeight="1">
      <c r="A70" s="19">
        <v>57</v>
      </c>
      <c r="B70" s="27" t="s">
        <v>159</v>
      </c>
      <c r="C70" s="29">
        <v>1977</v>
      </c>
      <c r="D70" s="19"/>
      <c r="E70" s="19" t="s">
        <v>20</v>
      </c>
      <c r="F70" s="19">
        <v>5</v>
      </c>
      <c r="G70" s="19">
        <v>6</v>
      </c>
      <c r="H70" s="33">
        <v>4928</v>
      </c>
      <c r="I70" s="33">
        <v>4528.9</v>
      </c>
      <c r="J70" s="34">
        <v>2603.4</v>
      </c>
      <c r="K70" s="19">
        <v>255</v>
      </c>
      <c r="L70" s="24" t="s">
        <v>110</v>
      </c>
      <c r="M70" s="30">
        <v>3481346.65</v>
      </c>
      <c r="N70" s="30">
        <v>2874686</v>
      </c>
      <c r="O70" s="30">
        <v>0</v>
      </c>
      <c r="P70" s="30">
        <v>432592</v>
      </c>
      <c r="Q70" s="30">
        <f t="shared" si="0"/>
        <v>174068.65</v>
      </c>
      <c r="R70" s="31">
        <f t="shared" si="2"/>
        <v>706.44</v>
      </c>
      <c r="S70" s="23"/>
      <c r="T70" s="15" t="s">
        <v>188</v>
      </c>
      <c r="U70" s="59"/>
      <c r="V70" s="59"/>
    </row>
    <row r="71" spans="1:22" s="22" customFormat="1" ht="15" customHeight="1">
      <c r="A71" s="19">
        <v>58</v>
      </c>
      <c r="B71" s="27" t="s">
        <v>129</v>
      </c>
      <c r="C71" s="29">
        <v>1982</v>
      </c>
      <c r="D71" s="19"/>
      <c r="E71" s="19" t="s">
        <v>111</v>
      </c>
      <c r="F71" s="19">
        <v>16</v>
      </c>
      <c r="G71" s="19">
        <v>6</v>
      </c>
      <c r="H71" s="33">
        <v>24450</v>
      </c>
      <c r="I71" s="33">
        <v>21010.3</v>
      </c>
      <c r="J71" s="34">
        <v>14389.6</v>
      </c>
      <c r="K71" s="19">
        <v>931</v>
      </c>
      <c r="L71" s="24" t="s">
        <v>110</v>
      </c>
      <c r="M71" s="30">
        <v>31826477.81</v>
      </c>
      <c r="N71" s="30">
        <v>26280394</v>
      </c>
      <c r="O71" s="30">
        <v>0</v>
      </c>
      <c r="P71" s="30">
        <v>3954758</v>
      </c>
      <c r="Q71" s="30">
        <f t="shared" si="0"/>
        <v>1591325.81</v>
      </c>
      <c r="R71" s="31">
        <f>M71/H75</f>
        <v>5557.85</v>
      </c>
      <c r="S71" s="23"/>
      <c r="T71" s="15" t="s">
        <v>188</v>
      </c>
      <c r="U71" s="59"/>
      <c r="V71" s="59"/>
    </row>
    <row r="72" spans="1:22" s="22" customFormat="1" ht="15" customHeight="1">
      <c r="A72" s="19">
        <v>59</v>
      </c>
      <c r="B72" s="27" t="s">
        <v>163</v>
      </c>
      <c r="C72" s="29">
        <v>1987</v>
      </c>
      <c r="D72" s="19"/>
      <c r="E72" s="19" t="s">
        <v>111</v>
      </c>
      <c r="F72" s="19">
        <v>9</v>
      </c>
      <c r="G72" s="19">
        <v>7</v>
      </c>
      <c r="H72" s="33">
        <v>17199.2</v>
      </c>
      <c r="I72" s="33">
        <v>15486.4</v>
      </c>
      <c r="J72" s="34">
        <v>8695.4</v>
      </c>
      <c r="K72" s="19">
        <v>712</v>
      </c>
      <c r="L72" s="24" t="s">
        <v>110</v>
      </c>
      <c r="M72" s="30">
        <v>19164305.11</v>
      </c>
      <c r="N72" s="30">
        <v>15824732</v>
      </c>
      <c r="O72" s="30">
        <v>0</v>
      </c>
      <c r="P72" s="30">
        <v>2381357</v>
      </c>
      <c r="Q72" s="30">
        <f t="shared" si="0"/>
        <v>958216.11</v>
      </c>
      <c r="R72" s="31">
        <f>M72/H74</f>
        <v>2258.42</v>
      </c>
      <c r="S72" s="23"/>
      <c r="T72" s="15" t="s">
        <v>188</v>
      </c>
      <c r="U72" s="59"/>
      <c r="V72" s="59"/>
    </row>
    <row r="73" spans="1:22" s="22" customFormat="1" ht="15" customHeight="1">
      <c r="A73" s="19">
        <v>60</v>
      </c>
      <c r="B73" s="27" t="s">
        <v>137</v>
      </c>
      <c r="C73" s="29">
        <v>1979</v>
      </c>
      <c r="D73" s="19"/>
      <c r="E73" s="19" t="s">
        <v>20</v>
      </c>
      <c r="F73" s="19">
        <v>12</v>
      </c>
      <c r="G73" s="19">
        <v>1</v>
      </c>
      <c r="H73" s="33">
        <v>4543.4</v>
      </c>
      <c r="I73" s="33">
        <v>3916.4</v>
      </c>
      <c r="J73" s="33">
        <v>2955.7</v>
      </c>
      <c r="K73" s="19">
        <v>187</v>
      </c>
      <c r="L73" s="24" t="s">
        <v>110</v>
      </c>
      <c r="M73" s="30">
        <v>7282983.57</v>
      </c>
      <c r="N73" s="30">
        <v>6013850</v>
      </c>
      <c r="O73" s="30">
        <v>0</v>
      </c>
      <c r="P73" s="30">
        <v>904984</v>
      </c>
      <c r="Q73" s="30">
        <f t="shared" si="0"/>
        <v>364149.57</v>
      </c>
      <c r="R73" s="31">
        <f>M73/H71</f>
        <v>297.87</v>
      </c>
      <c r="S73" s="23"/>
      <c r="T73" s="15" t="s">
        <v>188</v>
      </c>
      <c r="U73" s="59"/>
      <c r="V73" s="59"/>
    </row>
    <row r="74" spans="1:22" s="22" customFormat="1" ht="15" customHeight="1">
      <c r="A74" s="19">
        <v>61</v>
      </c>
      <c r="B74" s="27" t="s">
        <v>123</v>
      </c>
      <c r="C74" s="29">
        <v>1980</v>
      </c>
      <c r="D74" s="19"/>
      <c r="E74" s="19" t="s">
        <v>20</v>
      </c>
      <c r="F74" s="19">
        <v>9</v>
      </c>
      <c r="G74" s="19">
        <v>4</v>
      </c>
      <c r="H74" s="33">
        <v>8485.7</v>
      </c>
      <c r="I74" s="33">
        <v>7699</v>
      </c>
      <c r="J74" s="33">
        <v>4795.2</v>
      </c>
      <c r="K74" s="19">
        <v>363</v>
      </c>
      <c r="L74" s="24" t="s">
        <v>110</v>
      </c>
      <c r="M74" s="30">
        <v>7248276.83</v>
      </c>
      <c r="N74" s="30">
        <v>5985191</v>
      </c>
      <c r="O74" s="30">
        <v>0</v>
      </c>
      <c r="P74" s="30">
        <v>900671</v>
      </c>
      <c r="Q74" s="30">
        <f t="shared" si="0"/>
        <v>362414.83</v>
      </c>
      <c r="R74" s="31">
        <f>M74/H72</f>
        <v>421.43</v>
      </c>
      <c r="S74" s="23"/>
      <c r="T74" s="15" t="s">
        <v>188</v>
      </c>
      <c r="U74" s="59"/>
      <c r="V74" s="59"/>
    </row>
    <row r="75" spans="1:22" s="22" customFormat="1" ht="15" customHeight="1">
      <c r="A75" s="19">
        <v>62</v>
      </c>
      <c r="B75" s="27" t="s">
        <v>128</v>
      </c>
      <c r="C75" s="29">
        <v>1984</v>
      </c>
      <c r="D75" s="19"/>
      <c r="E75" s="19" t="s">
        <v>20</v>
      </c>
      <c r="F75" s="19">
        <v>14</v>
      </c>
      <c r="G75" s="19">
        <v>1</v>
      </c>
      <c r="H75" s="33">
        <v>5726.4</v>
      </c>
      <c r="I75" s="33">
        <v>4820.8</v>
      </c>
      <c r="J75" s="33">
        <v>2818.2</v>
      </c>
      <c r="K75" s="19">
        <v>252</v>
      </c>
      <c r="L75" s="24" t="s">
        <v>110</v>
      </c>
      <c r="M75" s="30">
        <v>7579201.94</v>
      </c>
      <c r="N75" s="30">
        <v>6258449</v>
      </c>
      <c r="O75" s="30">
        <v>0</v>
      </c>
      <c r="P75" s="30">
        <v>941792</v>
      </c>
      <c r="Q75" s="30">
        <f t="shared" si="0"/>
        <v>378960.94</v>
      </c>
      <c r="R75" s="31">
        <f>M75/H73</f>
        <v>1668.18</v>
      </c>
      <c r="S75" s="23"/>
      <c r="T75" s="15" t="s">
        <v>188</v>
      </c>
      <c r="U75" s="59"/>
      <c r="V75" s="59"/>
    </row>
    <row r="76" spans="1:22" s="22" customFormat="1" ht="15" customHeight="1">
      <c r="A76" s="19">
        <v>63</v>
      </c>
      <c r="B76" s="61" t="s">
        <v>189</v>
      </c>
      <c r="C76" s="29">
        <v>1968</v>
      </c>
      <c r="D76" s="19"/>
      <c r="E76" s="19" t="s">
        <v>20</v>
      </c>
      <c r="F76" s="19">
        <v>5</v>
      </c>
      <c r="G76" s="19">
        <v>4</v>
      </c>
      <c r="H76" s="62">
        <v>3169.7</v>
      </c>
      <c r="I76" s="62">
        <v>3169.7</v>
      </c>
      <c r="J76" s="62">
        <v>2194</v>
      </c>
      <c r="K76" s="19">
        <v>173</v>
      </c>
      <c r="L76" s="24" t="s">
        <v>110</v>
      </c>
      <c r="M76" s="30">
        <v>2950715.06</v>
      </c>
      <c r="N76" s="30">
        <v>2436523</v>
      </c>
      <c r="O76" s="30">
        <v>0</v>
      </c>
      <c r="P76" s="30">
        <v>366656</v>
      </c>
      <c r="Q76" s="30">
        <f t="shared" si="0"/>
        <v>147536.06</v>
      </c>
      <c r="R76" s="31">
        <f>M76/H76</f>
        <v>930.91</v>
      </c>
      <c r="S76" s="23"/>
      <c r="T76" s="15" t="s">
        <v>188</v>
      </c>
      <c r="U76" s="59"/>
      <c r="V76" s="59"/>
    </row>
    <row r="77" spans="1:22" s="22" customFormat="1" ht="15" customHeight="1">
      <c r="A77" s="19">
        <v>64</v>
      </c>
      <c r="B77" s="61" t="s">
        <v>190</v>
      </c>
      <c r="C77" s="29">
        <v>1961</v>
      </c>
      <c r="D77" s="19"/>
      <c r="E77" s="19" t="s">
        <v>20</v>
      </c>
      <c r="F77" s="19">
        <v>4</v>
      </c>
      <c r="G77" s="19">
        <v>3</v>
      </c>
      <c r="H77" s="62">
        <v>2002.8</v>
      </c>
      <c r="I77" s="62">
        <v>2002.8</v>
      </c>
      <c r="J77" s="62">
        <v>1284.9</v>
      </c>
      <c r="K77" s="19">
        <v>104</v>
      </c>
      <c r="L77" s="24" t="s">
        <v>110</v>
      </c>
      <c r="M77" s="30">
        <v>1120825.43</v>
      </c>
      <c r="N77" s="30">
        <v>925510</v>
      </c>
      <c r="O77" s="30">
        <v>0</v>
      </c>
      <c r="P77" s="30">
        <v>139274</v>
      </c>
      <c r="Q77" s="30">
        <f t="shared" si="0"/>
        <v>56041.43</v>
      </c>
      <c r="R77" s="31">
        <f>M77/H77</f>
        <v>559.63</v>
      </c>
      <c r="S77" s="23"/>
      <c r="T77" s="15" t="s">
        <v>188</v>
      </c>
      <c r="U77" s="59"/>
      <c r="V77" s="59"/>
    </row>
    <row r="78" spans="1:22" s="22" customFormat="1" ht="15" customHeight="1">
      <c r="A78" s="19">
        <v>65</v>
      </c>
      <c r="B78" s="61" t="s">
        <v>191</v>
      </c>
      <c r="C78" s="29">
        <v>1961</v>
      </c>
      <c r="D78" s="19"/>
      <c r="E78" s="19" t="s">
        <v>20</v>
      </c>
      <c r="F78" s="19">
        <v>4</v>
      </c>
      <c r="G78" s="19">
        <v>2</v>
      </c>
      <c r="H78" s="62">
        <v>1276</v>
      </c>
      <c r="I78" s="62">
        <v>1276</v>
      </c>
      <c r="J78" s="62">
        <v>831.3</v>
      </c>
      <c r="K78" s="19">
        <v>70</v>
      </c>
      <c r="L78" s="24" t="s">
        <v>110</v>
      </c>
      <c r="M78" s="30">
        <v>911834.05</v>
      </c>
      <c r="N78" s="30">
        <v>752937</v>
      </c>
      <c r="O78" s="30">
        <v>0</v>
      </c>
      <c r="P78" s="30">
        <v>113305</v>
      </c>
      <c r="Q78" s="30">
        <f t="shared" si="0"/>
        <v>45592.05</v>
      </c>
      <c r="R78" s="31">
        <f>M78/H78</f>
        <v>714.6</v>
      </c>
      <c r="S78" s="23"/>
      <c r="T78" s="15" t="s">
        <v>188</v>
      </c>
      <c r="U78" s="59"/>
      <c r="V78" s="59"/>
    </row>
    <row r="79" spans="1:22" s="22" customFormat="1" ht="15" customHeight="1">
      <c r="A79" s="19">
        <v>66</v>
      </c>
      <c r="B79" s="61" t="s">
        <v>193</v>
      </c>
      <c r="C79" s="29">
        <v>1977</v>
      </c>
      <c r="D79" s="19"/>
      <c r="E79" s="19" t="s">
        <v>20</v>
      </c>
      <c r="F79" s="19">
        <v>5</v>
      </c>
      <c r="G79" s="19">
        <v>4</v>
      </c>
      <c r="H79" s="62">
        <v>2873.5</v>
      </c>
      <c r="I79" s="62">
        <v>2873.5</v>
      </c>
      <c r="J79" s="62">
        <v>1772.6</v>
      </c>
      <c r="K79" s="19">
        <v>155</v>
      </c>
      <c r="L79" s="24" t="s">
        <v>110</v>
      </c>
      <c r="M79" s="30">
        <v>5649782.37</v>
      </c>
      <c r="N79" s="30">
        <v>4665250</v>
      </c>
      <c r="O79" s="30">
        <v>0</v>
      </c>
      <c r="P79" s="30">
        <v>702042</v>
      </c>
      <c r="Q79" s="30">
        <f>M79-N79-O79-P79</f>
        <v>282490.37</v>
      </c>
      <c r="R79" s="31">
        <f>M79/H79</f>
        <v>1966.17</v>
      </c>
      <c r="S79" s="23"/>
      <c r="T79" s="15" t="s">
        <v>188</v>
      </c>
      <c r="U79" s="59"/>
      <c r="V79" s="59"/>
    </row>
    <row r="80" spans="1:20" ht="27.75" customHeight="1">
      <c r="A80" s="37"/>
      <c r="B80" s="37" t="s">
        <v>115</v>
      </c>
      <c r="C80" s="19"/>
      <c r="D80" s="19"/>
      <c r="E80" s="19"/>
      <c r="F80" s="19"/>
      <c r="G80" s="19"/>
      <c r="H80" s="41">
        <f>SUM(H14:H79)</f>
        <v>360177.5</v>
      </c>
      <c r="I80" s="41">
        <f>SUM(I14:I79)</f>
        <v>324663.4</v>
      </c>
      <c r="J80" s="41">
        <f>SUM(J14:J79)</f>
        <v>204688.6</v>
      </c>
      <c r="K80" s="19">
        <f>SUM(K14:K79)</f>
        <v>16622</v>
      </c>
      <c r="L80" s="25"/>
      <c r="M80" s="35">
        <f>SUM(M14:M79)</f>
        <v>404095388.4</v>
      </c>
      <c r="N80" s="32">
        <f>SUM(N14:N79)</f>
        <v>333677667</v>
      </c>
      <c r="O80" s="31">
        <f>SUM(O14:O79)</f>
        <v>0</v>
      </c>
      <c r="P80" s="25">
        <f>SUM(P14:P79)</f>
        <v>50212915</v>
      </c>
      <c r="Q80" s="25">
        <f>SUM(Q14:Q79)</f>
        <v>20204806.4</v>
      </c>
      <c r="R80" s="25"/>
      <c r="S80" s="38"/>
      <c r="T80" s="39"/>
    </row>
    <row r="81" spans="1:20" ht="27.75" customHeight="1">
      <c r="A81" s="37"/>
      <c r="B81" s="37"/>
      <c r="C81" s="57"/>
      <c r="D81" s="58"/>
      <c r="E81" s="19"/>
      <c r="F81" s="19"/>
      <c r="G81" s="19"/>
      <c r="H81" s="41"/>
      <c r="I81" s="41"/>
      <c r="J81" s="41"/>
      <c r="K81" s="19"/>
      <c r="L81" s="25"/>
      <c r="M81" s="35">
        <v>404095388.4</v>
      </c>
      <c r="N81" s="32">
        <v>333677667</v>
      </c>
      <c r="O81" s="31">
        <v>0</v>
      </c>
      <c r="P81" s="25">
        <v>50212913</v>
      </c>
      <c r="Q81" s="25">
        <v>20204808.4</v>
      </c>
      <c r="R81" s="25"/>
      <c r="S81" s="38"/>
      <c r="T81" s="39"/>
    </row>
    <row r="82" spans="1:20" ht="33.75" customHeight="1">
      <c r="A82" s="37"/>
      <c r="B82" s="40" t="s">
        <v>112</v>
      </c>
      <c r="C82" s="83">
        <f>N80</f>
        <v>333677667</v>
      </c>
      <c r="D82" s="84"/>
      <c r="E82" s="19"/>
      <c r="F82" s="19"/>
      <c r="G82" s="19"/>
      <c r="H82" s="15"/>
      <c r="I82" s="32"/>
      <c r="J82" s="32"/>
      <c r="K82" s="19"/>
      <c r="L82" s="25"/>
      <c r="M82" s="35">
        <f>M80-M81</f>
        <v>0</v>
      </c>
      <c r="N82" s="35">
        <f>N80-N81</f>
        <v>0</v>
      </c>
      <c r="O82" s="35">
        <f>O80-O81</f>
        <v>0</v>
      </c>
      <c r="P82" s="35">
        <f>P80-P81</f>
        <v>2</v>
      </c>
      <c r="Q82" s="35">
        <f>Q80-Q81</f>
        <v>-2</v>
      </c>
      <c r="R82" s="35"/>
      <c r="S82" s="15"/>
      <c r="T82" s="36"/>
    </row>
    <row r="83" spans="1:20" ht="27" customHeight="1">
      <c r="A83" s="37"/>
      <c r="B83" s="40" t="s">
        <v>173</v>
      </c>
      <c r="C83" s="83">
        <f>P80</f>
        <v>50212915</v>
      </c>
      <c r="D83" s="84"/>
      <c r="E83" s="19"/>
      <c r="F83" s="19"/>
      <c r="G83" s="19"/>
      <c r="H83" s="15"/>
      <c r="I83" s="32"/>
      <c r="J83" s="32"/>
      <c r="K83" s="19"/>
      <c r="L83" s="25"/>
      <c r="M83" s="35"/>
      <c r="N83" s="32"/>
      <c r="O83" s="25"/>
      <c r="P83" s="25"/>
      <c r="Q83" s="25"/>
      <c r="R83" s="25"/>
      <c r="S83" s="15"/>
      <c r="T83" s="36"/>
    </row>
    <row r="84" spans="1:20" ht="19.5" customHeight="1">
      <c r="A84" s="37"/>
      <c r="B84" s="40" t="s">
        <v>113</v>
      </c>
      <c r="C84" s="83">
        <f>Q80</f>
        <v>20204806.4</v>
      </c>
      <c r="D84" s="84"/>
      <c r="E84" s="19"/>
      <c r="F84" s="19"/>
      <c r="G84" s="19"/>
      <c r="H84" s="15"/>
      <c r="I84" s="32"/>
      <c r="J84" s="32"/>
      <c r="K84" s="19"/>
      <c r="L84" s="25"/>
      <c r="M84" s="35"/>
      <c r="N84" s="32"/>
      <c r="O84" s="25"/>
      <c r="P84" s="25"/>
      <c r="Q84" s="25"/>
      <c r="R84" s="25"/>
      <c r="S84" s="15"/>
      <c r="T84" s="36"/>
    </row>
    <row r="85" spans="1:20" ht="19.5" customHeight="1">
      <c r="A85" s="37"/>
      <c r="B85" s="40" t="s">
        <v>114</v>
      </c>
      <c r="C85" s="83">
        <f>SUM(C82:C84)</f>
        <v>404095388.4</v>
      </c>
      <c r="D85" s="84"/>
      <c r="E85" s="19"/>
      <c r="F85" s="19"/>
      <c r="G85" s="19"/>
      <c r="H85" s="15"/>
      <c r="I85" s="32"/>
      <c r="J85" s="32"/>
      <c r="K85" s="19"/>
      <c r="L85" s="25"/>
      <c r="M85" s="35"/>
      <c r="N85" s="32"/>
      <c r="O85" s="25"/>
      <c r="P85" s="25"/>
      <c r="Q85" s="25"/>
      <c r="R85" s="25"/>
      <c r="S85" s="15"/>
      <c r="T85" s="36"/>
    </row>
  </sheetData>
  <sheetProtection/>
  <mergeCells count="31">
    <mergeCell ref="S1:T1"/>
    <mergeCell ref="A7:T7"/>
    <mergeCell ref="A8:T8"/>
    <mergeCell ref="T9:T12"/>
    <mergeCell ref="C10:C12"/>
    <mergeCell ref="D10:D12"/>
    <mergeCell ref="I10:I11"/>
    <mergeCell ref="J10:J11"/>
    <mergeCell ref="R9:R11"/>
    <mergeCell ref="A9:A12"/>
    <mergeCell ref="C84:D84"/>
    <mergeCell ref="C85:D85"/>
    <mergeCell ref="C82:D82"/>
    <mergeCell ref="C83:D83"/>
    <mergeCell ref="B9:B12"/>
    <mergeCell ref="H9:H11"/>
    <mergeCell ref="I9:J9"/>
    <mergeCell ref="F9:F12"/>
    <mergeCell ref="G9:G12"/>
    <mergeCell ref="C9:D9"/>
    <mergeCell ref="E9:E12"/>
    <mergeCell ref="K9:K11"/>
    <mergeCell ref="S9:S11"/>
    <mergeCell ref="M10:M11"/>
    <mergeCell ref="N10:Q10"/>
    <mergeCell ref="L9:L12"/>
    <mergeCell ref="M9:Q9"/>
    <mergeCell ref="O2:T2"/>
    <mergeCell ref="P6:T6"/>
    <mergeCell ref="P4:T4"/>
    <mergeCell ref="P5:T5"/>
  </mergeCells>
  <printOptions/>
  <pageMargins left="0.15748031496062992" right="0.15748031496062992" top="0.5118110236220472" bottom="0.25" header="0.3149606299212598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C22"/>
  <sheetViews>
    <sheetView zoomScalePageLayoutView="0" workbookViewId="0" topLeftCell="A19">
      <selection activeCell="C12" sqref="C12"/>
    </sheetView>
  </sheetViews>
  <sheetFormatPr defaultColWidth="9.00390625" defaultRowHeight="12.75"/>
  <cols>
    <col min="1" max="1" width="20.875" style="0" customWidth="1"/>
    <col min="2" max="2" width="25.25390625" style="0" customWidth="1"/>
    <col min="3" max="3" width="95.75390625" style="0" customWidth="1"/>
  </cols>
  <sheetData>
    <row r="1" ht="13.5" thickBot="1"/>
    <row r="2" spans="1:3" ht="32.25" thickBot="1">
      <c r="A2" s="4" t="s">
        <v>25</v>
      </c>
      <c r="B2" s="5" t="s">
        <v>26</v>
      </c>
      <c r="C2" s="5" t="s">
        <v>27</v>
      </c>
    </row>
    <row r="3" spans="1:3" ht="16.5" thickBot="1">
      <c r="A3" s="6" t="s">
        <v>28</v>
      </c>
      <c r="B3" s="7" t="s">
        <v>29</v>
      </c>
      <c r="C3" s="7" t="s">
        <v>30</v>
      </c>
    </row>
    <row r="4" spans="1:3" ht="32.25" thickBot="1">
      <c r="A4" s="6" t="s">
        <v>31</v>
      </c>
      <c r="B4" s="7" t="s">
        <v>1</v>
      </c>
      <c r="C4" s="7" t="s">
        <v>32</v>
      </c>
    </row>
    <row r="5" spans="1:3" ht="32.25" thickBot="1">
      <c r="A5" s="6" t="s">
        <v>33</v>
      </c>
      <c r="B5" s="7" t="s">
        <v>34</v>
      </c>
      <c r="C5" s="7" t="s">
        <v>35</v>
      </c>
    </row>
    <row r="6" spans="1:3" ht="79.5" thickBot="1">
      <c r="A6" s="6" t="s">
        <v>36</v>
      </c>
      <c r="B6" s="7" t="s">
        <v>37</v>
      </c>
      <c r="C6" s="7" t="s">
        <v>38</v>
      </c>
    </row>
    <row r="7" spans="1:3" ht="32.25" thickBot="1">
      <c r="A7" s="6" t="s">
        <v>39</v>
      </c>
      <c r="B7" s="7" t="s">
        <v>3</v>
      </c>
      <c r="C7" s="7" t="s">
        <v>40</v>
      </c>
    </row>
    <row r="8" spans="1:3" ht="32.25" thickBot="1">
      <c r="A8" s="6" t="s">
        <v>41</v>
      </c>
      <c r="B8" s="7" t="s">
        <v>4</v>
      </c>
      <c r="C8" s="8" t="s">
        <v>42</v>
      </c>
    </row>
    <row r="9" spans="1:3" ht="16.5" thickBot="1">
      <c r="A9" s="6" t="s">
        <v>43</v>
      </c>
      <c r="B9" s="7" t="s">
        <v>5</v>
      </c>
      <c r="C9" s="7" t="s">
        <v>44</v>
      </c>
    </row>
    <row r="10" spans="1:3" ht="38.25" thickBot="1">
      <c r="A10" s="6" t="s">
        <v>45</v>
      </c>
      <c r="B10" s="7" t="s">
        <v>46</v>
      </c>
      <c r="C10" s="8" t="s">
        <v>73</v>
      </c>
    </row>
    <row r="11" spans="1:3" ht="35.25" thickBot="1">
      <c r="A11" s="6" t="s">
        <v>47</v>
      </c>
      <c r="B11" s="7" t="s">
        <v>48</v>
      </c>
      <c r="C11" s="9" t="s">
        <v>74</v>
      </c>
    </row>
    <row r="12" spans="1:3" ht="79.5" thickBot="1">
      <c r="A12" s="6" t="s">
        <v>49</v>
      </c>
      <c r="B12" s="7" t="s">
        <v>50</v>
      </c>
      <c r="C12" s="7" t="s">
        <v>51</v>
      </c>
    </row>
    <row r="13" spans="1:3" ht="79.5" thickBot="1">
      <c r="A13" s="6" t="s">
        <v>52</v>
      </c>
      <c r="B13" s="7" t="s">
        <v>53</v>
      </c>
      <c r="C13" s="7" t="s">
        <v>54</v>
      </c>
    </row>
    <row r="14" spans="1:3" ht="85.5" thickBot="1">
      <c r="A14" s="6" t="s">
        <v>55</v>
      </c>
      <c r="B14" s="7" t="s">
        <v>56</v>
      </c>
      <c r="C14" s="8" t="s">
        <v>75</v>
      </c>
    </row>
    <row r="15" spans="1:3" ht="48" thickBot="1">
      <c r="A15" s="6" t="s">
        <v>57</v>
      </c>
      <c r="B15" s="7" t="s">
        <v>58</v>
      </c>
      <c r="C15" s="7" t="s">
        <v>76</v>
      </c>
    </row>
    <row r="16" spans="1:3" ht="63.75" thickBot="1">
      <c r="A16" s="6" t="s">
        <v>59</v>
      </c>
      <c r="B16" s="7" t="s">
        <v>60</v>
      </c>
      <c r="C16" s="7" t="s">
        <v>77</v>
      </c>
    </row>
    <row r="17" spans="1:3" ht="95.25" thickBot="1">
      <c r="A17" s="6" t="s">
        <v>61</v>
      </c>
      <c r="B17" s="7" t="s">
        <v>62</v>
      </c>
      <c r="C17" s="7" t="s">
        <v>78</v>
      </c>
    </row>
    <row r="18" spans="1:3" ht="79.5" thickBot="1">
      <c r="A18" s="6" t="s">
        <v>63</v>
      </c>
      <c r="B18" s="7" t="s">
        <v>64</v>
      </c>
      <c r="C18" s="7" t="s">
        <v>79</v>
      </c>
    </row>
    <row r="19" spans="1:3" ht="111" thickBot="1">
      <c r="A19" s="6" t="s">
        <v>65</v>
      </c>
      <c r="B19" s="7" t="s">
        <v>66</v>
      </c>
      <c r="C19" s="7" t="s">
        <v>81</v>
      </c>
    </row>
    <row r="20" spans="1:3" ht="63.75" thickBot="1">
      <c r="A20" s="6" t="s">
        <v>67</v>
      </c>
      <c r="B20" s="7" t="s">
        <v>68</v>
      </c>
      <c r="C20" s="8" t="s">
        <v>80</v>
      </c>
    </row>
    <row r="21" spans="1:3" ht="63.75" thickBot="1">
      <c r="A21" s="6" t="s">
        <v>69</v>
      </c>
      <c r="B21" s="7" t="s">
        <v>70</v>
      </c>
      <c r="C21" s="7" t="s">
        <v>82</v>
      </c>
    </row>
    <row r="22" spans="1:3" ht="32.25" thickBot="1">
      <c r="A22" s="6" t="s">
        <v>71</v>
      </c>
      <c r="B22" s="7" t="s">
        <v>8</v>
      </c>
      <c r="C22" s="7" t="s">
        <v>72</v>
      </c>
    </row>
  </sheetData>
  <sheetProtection/>
  <printOptions/>
  <pageMargins left="0.75" right="0.75" top="1" bottom="1" header="0.5" footer="0.5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3:C15"/>
  <sheetViews>
    <sheetView zoomScalePageLayoutView="0" workbookViewId="0" topLeftCell="A7">
      <selection activeCell="C32" sqref="C32"/>
    </sheetView>
  </sheetViews>
  <sheetFormatPr defaultColWidth="9.00390625" defaultRowHeight="12.75"/>
  <cols>
    <col min="1" max="1" width="18.375" style="0" customWidth="1"/>
    <col min="2" max="2" width="30.00390625" style="0" customWidth="1"/>
    <col min="3" max="3" width="82.25390625" style="0" customWidth="1"/>
  </cols>
  <sheetData>
    <row r="3" spans="1:3" ht="31.5">
      <c r="A3" s="11" t="s">
        <v>25</v>
      </c>
      <c r="B3" s="11" t="s">
        <v>26</v>
      </c>
      <c r="C3" s="11" t="s">
        <v>27</v>
      </c>
    </row>
    <row r="4" spans="1:3" ht="15.75">
      <c r="A4" s="12" t="s">
        <v>28</v>
      </c>
      <c r="B4" s="13" t="s">
        <v>83</v>
      </c>
      <c r="C4" s="13" t="s">
        <v>84</v>
      </c>
    </row>
    <row r="5" spans="1:3" ht="31.5">
      <c r="A5" s="12" t="s">
        <v>31</v>
      </c>
      <c r="B5" s="13" t="s">
        <v>1</v>
      </c>
      <c r="C5" s="13" t="s">
        <v>85</v>
      </c>
    </row>
    <row r="6" spans="1:3" ht="87.75">
      <c r="A6" s="12" t="s">
        <v>33</v>
      </c>
      <c r="B6" s="13" t="s">
        <v>58</v>
      </c>
      <c r="C6" s="14" t="s">
        <v>96</v>
      </c>
    </row>
    <row r="7" spans="1:3" ht="63">
      <c r="A7" s="12" t="s">
        <v>36</v>
      </c>
      <c r="B7" s="13" t="s">
        <v>86</v>
      </c>
      <c r="C7" s="13" t="s">
        <v>97</v>
      </c>
    </row>
    <row r="8" spans="1:3" ht="31.5">
      <c r="A8" s="12" t="s">
        <v>39</v>
      </c>
      <c r="B8" s="13" t="s">
        <v>87</v>
      </c>
      <c r="C8" s="13" t="s">
        <v>98</v>
      </c>
    </row>
    <row r="9" spans="1:3" ht="31.5">
      <c r="A9" s="12" t="s">
        <v>41</v>
      </c>
      <c r="B9" s="13" t="s">
        <v>88</v>
      </c>
      <c r="C9" s="13" t="s">
        <v>99</v>
      </c>
    </row>
    <row r="10" spans="1:3" ht="31.5">
      <c r="A10" s="12" t="s">
        <v>43</v>
      </c>
      <c r="B10" s="13" t="s">
        <v>89</v>
      </c>
      <c r="C10" s="13" t="s">
        <v>90</v>
      </c>
    </row>
    <row r="11" spans="1:3" ht="47.25">
      <c r="A11" s="12" t="s">
        <v>45</v>
      </c>
      <c r="B11" s="13" t="s">
        <v>91</v>
      </c>
      <c r="C11" s="13" t="s">
        <v>100</v>
      </c>
    </row>
    <row r="12" spans="1:3" ht="47.25">
      <c r="A12" s="12" t="s">
        <v>47</v>
      </c>
      <c r="B12" s="13" t="s">
        <v>92</v>
      </c>
      <c r="C12" s="13" t="s">
        <v>101</v>
      </c>
    </row>
    <row r="13" spans="1:3" ht="47.25">
      <c r="A13" s="12" t="s">
        <v>49</v>
      </c>
      <c r="B13" s="13" t="s">
        <v>93</v>
      </c>
      <c r="C13" s="13" t="s">
        <v>102</v>
      </c>
    </row>
    <row r="14" spans="1:3" ht="47.25">
      <c r="A14" s="12" t="s">
        <v>52</v>
      </c>
      <c r="B14" s="13" t="s">
        <v>94</v>
      </c>
      <c r="C14" s="13" t="s">
        <v>103</v>
      </c>
    </row>
    <row r="15" spans="1:3" ht="47.25">
      <c r="A15" s="12" t="s">
        <v>55</v>
      </c>
      <c r="B15" s="13" t="s">
        <v>95</v>
      </c>
      <c r="C15" s="13" t="s">
        <v>104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">
      <selection activeCell="N74" sqref="N74"/>
    </sheetView>
  </sheetViews>
  <sheetFormatPr defaultColWidth="9.00390625" defaultRowHeight="12.75"/>
  <cols>
    <col min="1" max="1" width="4.625" style="46" customWidth="1"/>
    <col min="2" max="2" width="29.625" style="46" customWidth="1"/>
    <col min="3" max="3" width="16.625" style="46" customWidth="1"/>
    <col min="4" max="4" width="18.375" style="46" customWidth="1"/>
    <col min="5" max="5" width="12.625" style="46" customWidth="1"/>
    <col min="6" max="6" width="13.00390625" style="53" customWidth="1"/>
    <col min="7" max="7" width="11.25390625" style="46" customWidth="1"/>
    <col min="8" max="8" width="13.875" style="46" customWidth="1"/>
    <col min="9" max="9" width="11.375" style="46" customWidth="1"/>
    <col min="10" max="10" width="12.25390625" style="46" customWidth="1"/>
    <col min="11" max="11" width="12.375" style="46" customWidth="1"/>
    <col min="12" max="12" width="15.75390625" style="46" customWidth="1"/>
    <col min="13" max="16384" width="9.125" style="46" customWidth="1"/>
  </cols>
  <sheetData>
    <row r="1" spans="1:18" ht="12" customHeight="1">
      <c r="A1" s="10"/>
      <c r="B1" s="10"/>
      <c r="C1" s="10"/>
      <c r="D1" s="42"/>
      <c r="E1" s="43"/>
      <c r="F1" s="45"/>
      <c r="G1" s="42"/>
      <c r="H1" s="44"/>
      <c r="I1" s="43"/>
      <c r="J1" s="89" t="s">
        <v>200</v>
      </c>
      <c r="K1" s="90"/>
      <c r="L1" s="90"/>
      <c r="M1" s="10"/>
      <c r="N1" s="10"/>
      <c r="O1" s="10"/>
      <c r="P1" s="10"/>
      <c r="Q1" s="10"/>
      <c r="R1" s="10"/>
    </row>
    <row r="2" spans="1:18" ht="12" customHeight="1">
      <c r="A2" s="10"/>
      <c r="B2" s="10"/>
      <c r="C2" s="10"/>
      <c r="D2" s="42"/>
      <c r="E2" s="43"/>
      <c r="F2" s="45"/>
      <c r="G2" s="42"/>
      <c r="H2" s="85" t="s">
        <v>203</v>
      </c>
      <c r="I2" s="77"/>
      <c r="J2" s="77"/>
      <c r="K2" s="77"/>
      <c r="L2" s="77"/>
      <c r="M2" s="10"/>
      <c r="N2" s="10"/>
      <c r="O2" s="10"/>
      <c r="P2" s="10"/>
      <c r="Q2" s="10"/>
      <c r="R2" s="10"/>
    </row>
    <row r="3" spans="1:18" ht="12" customHeight="1">
      <c r="A3" s="10"/>
      <c r="B3" s="10"/>
      <c r="C3" s="10"/>
      <c r="D3" s="42"/>
      <c r="E3" s="43"/>
      <c r="F3" s="45"/>
      <c r="G3" s="42"/>
      <c r="H3" s="44"/>
      <c r="I3" s="43"/>
      <c r="J3" s="45"/>
      <c r="K3" s="73"/>
      <c r="L3" s="73"/>
      <c r="M3" s="10"/>
      <c r="N3" s="10"/>
      <c r="O3" s="10"/>
      <c r="P3" s="10"/>
      <c r="Q3" s="10"/>
      <c r="R3" s="10"/>
    </row>
    <row r="4" spans="1:18" ht="12" customHeight="1">
      <c r="A4" s="10"/>
      <c r="B4" s="10"/>
      <c r="C4" s="10"/>
      <c r="D4" s="42"/>
      <c r="E4" s="43"/>
      <c r="F4" s="45"/>
      <c r="G4" s="42"/>
      <c r="H4" s="44"/>
      <c r="I4" s="91" t="s">
        <v>202</v>
      </c>
      <c r="J4" s="77"/>
      <c r="K4" s="77"/>
      <c r="L4" s="77"/>
      <c r="M4" s="10"/>
      <c r="N4" s="10"/>
      <c r="O4" s="10"/>
      <c r="P4" s="10"/>
      <c r="Q4" s="10"/>
      <c r="R4" s="10"/>
    </row>
    <row r="5" spans="1:18" ht="12" customHeight="1">
      <c r="A5" s="10"/>
      <c r="B5" s="10"/>
      <c r="C5" s="10"/>
      <c r="D5" s="42"/>
      <c r="E5" s="43"/>
      <c r="F5" s="45"/>
      <c r="G5" s="42"/>
      <c r="H5" s="44"/>
      <c r="I5" s="77"/>
      <c r="J5" s="77"/>
      <c r="K5" s="77"/>
      <c r="L5" s="77"/>
      <c r="M5" s="10"/>
      <c r="N5" s="10"/>
      <c r="O5" s="10"/>
      <c r="P5" s="10"/>
      <c r="Q5" s="10"/>
      <c r="R5" s="10"/>
    </row>
    <row r="6" spans="1:18" ht="12" customHeight="1">
      <c r="A6" s="10"/>
      <c r="B6" s="10"/>
      <c r="C6" s="10"/>
      <c r="D6" s="42"/>
      <c r="E6" s="43"/>
      <c r="F6" s="45"/>
      <c r="G6" s="42"/>
      <c r="H6" s="44"/>
      <c r="I6" s="77"/>
      <c r="J6" s="77"/>
      <c r="K6" s="77"/>
      <c r="L6" s="77"/>
      <c r="M6" s="47"/>
      <c r="N6" s="10"/>
      <c r="O6" s="10"/>
      <c r="P6" s="10"/>
      <c r="Q6" s="10"/>
      <c r="R6" s="10"/>
    </row>
    <row r="7" spans="1:13" ht="18.75" customHeight="1">
      <c r="A7" s="92" t="s">
        <v>178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49"/>
    </row>
    <row r="9" spans="1:12" s="10" customFormat="1" ht="43.5" customHeight="1">
      <c r="A9" s="82" t="s">
        <v>83</v>
      </c>
      <c r="B9" s="82" t="s">
        <v>1</v>
      </c>
      <c r="C9" s="88" t="s">
        <v>58</v>
      </c>
      <c r="D9" s="88" t="s">
        <v>179</v>
      </c>
      <c r="E9" s="88" t="s">
        <v>180</v>
      </c>
      <c r="F9" s="88"/>
      <c r="G9" s="88" t="s">
        <v>181</v>
      </c>
      <c r="H9" s="88"/>
      <c r="I9" s="88" t="s">
        <v>182</v>
      </c>
      <c r="J9" s="88"/>
      <c r="K9" s="88" t="s">
        <v>183</v>
      </c>
      <c r="L9" s="88"/>
    </row>
    <row r="10" spans="1:12" s="10" customFormat="1" ht="42" customHeight="1">
      <c r="A10" s="82"/>
      <c r="B10" s="82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s="10" customFormat="1" ht="11.25">
      <c r="A11" s="82"/>
      <c r="B11" s="82"/>
      <c r="C11" s="19" t="s">
        <v>18</v>
      </c>
      <c r="D11" s="19" t="s">
        <v>18</v>
      </c>
      <c r="E11" s="19" t="s">
        <v>184</v>
      </c>
      <c r="F11" s="19" t="s">
        <v>18</v>
      </c>
      <c r="G11" s="19" t="s">
        <v>185</v>
      </c>
      <c r="H11" s="19" t="s">
        <v>18</v>
      </c>
      <c r="I11" s="19" t="s">
        <v>184</v>
      </c>
      <c r="J11" s="19" t="s">
        <v>18</v>
      </c>
      <c r="K11" s="19" t="s">
        <v>184</v>
      </c>
      <c r="L11" s="19" t="s">
        <v>18</v>
      </c>
    </row>
    <row r="12" spans="1:12" s="22" customFormat="1" ht="11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4.25" customHeight="1">
      <c r="A13" s="19">
        <v>1</v>
      </c>
      <c r="B13" s="27" t="s">
        <v>161</v>
      </c>
      <c r="C13" s="30">
        <f>D13+F13+H13+J13+L13</f>
        <v>4098800</v>
      </c>
      <c r="D13" s="50">
        <v>349419.2</v>
      </c>
      <c r="E13" s="15">
        <v>666.7</v>
      </c>
      <c r="F13" s="68">
        <v>667408.13</v>
      </c>
      <c r="G13" s="19"/>
      <c r="H13" s="48"/>
      <c r="I13" s="15"/>
      <c r="J13" s="51"/>
      <c r="K13" s="48">
        <v>1413.5</v>
      </c>
      <c r="L13" s="48">
        <v>3081972.67</v>
      </c>
    </row>
    <row r="14" spans="1:12" ht="14.25" customHeight="1">
      <c r="A14" s="19">
        <v>2</v>
      </c>
      <c r="B14" s="27" t="s">
        <v>140</v>
      </c>
      <c r="C14" s="30">
        <f aca="true" t="shared" si="0" ref="C14:C78">D14+F14+H14+J14+L14</f>
        <v>2607674.5</v>
      </c>
      <c r="D14" s="50">
        <v>1264560.1</v>
      </c>
      <c r="E14" s="15">
        <v>923.45</v>
      </c>
      <c r="F14" s="68">
        <v>1343114.4</v>
      </c>
      <c r="G14" s="19"/>
      <c r="H14" s="48"/>
      <c r="I14" s="15"/>
      <c r="J14" s="51"/>
      <c r="K14" s="48"/>
      <c r="L14" s="48"/>
    </row>
    <row r="15" spans="1:12" ht="14.25" customHeight="1">
      <c r="A15" s="19">
        <v>3</v>
      </c>
      <c r="B15" s="27" t="s">
        <v>133</v>
      </c>
      <c r="C15" s="30">
        <f t="shared" si="0"/>
        <v>2246045.22</v>
      </c>
      <c r="D15" s="50">
        <v>1248144.44</v>
      </c>
      <c r="E15" s="15">
        <v>601.1</v>
      </c>
      <c r="F15" s="68">
        <v>997900.78</v>
      </c>
      <c r="G15" s="19"/>
      <c r="H15" s="48"/>
      <c r="I15" s="15"/>
      <c r="J15" s="51"/>
      <c r="K15" s="48"/>
      <c r="L15" s="48"/>
    </row>
    <row r="16" spans="1:12" ht="14.25" customHeight="1">
      <c r="A16" s="19">
        <v>4</v>
      </c>
      <c r="B16" s="27" t="s">
        <v>135</v>
      </c>
      <c r="C16" s="30">
        <f t="shared" si="0"/>
        <v>2131585.83</v>
      </c>
      <c r="D16" s="50">
        <v>1209209.47</v>
      </c>
      <c r="E16" s="15">
        <v>679.9</v>
      </c>
      <c r="F16" s="68">
        <v>922376.36</v>
      </c>
      <c r="G16" s="19"/>
      <c r="H16" s="48"/>
      <c r="I16" s="15"/>
      <c r="J16" s="51"/>
      <c r="K16" s="48"/>
      <c r="L16" s="48"/>
    </row>
    <row r="17" spans="1:12" ht="14.25" customHeight="1">
      <c r="A17" s="19">
        <v>5</v>
      </c>
      <c r="B17" s="27" t="s">
        <v>142</v>
      </c>
      <c r="C17" s="30">
        <f t="shared" si="0"/>
        <v>4944945.29</v>
      </c>
      <c r="D17" s="50">
        <v>1550192.93</v>
      </c>
      <c r="E17" s="15"/>
      <c r="F17" s="68"/>
      <c r="G17" s="19"/>
      <c r="H17" s="48"/>
      <c r="I17" s="15"/>
      <c r="J17" s="51"/>
      <c r="K17" s="48">
        <v>1360.97</v>
      </c>
      <c r="L17" s="48">
        <v>3394752.36</v>
      </c>
    </row>
    <row r="18" spans="1:12" ht="14.25" customHeight="1">
      <c r="A18" s="19">
        <v>6</v>
      </c>
      <c r="B18" s="27" t="s">
        <v>124</v>
      </c>
      <c r="C18" s="30">
        <f t="shared" si="0"/>
        <v>4684456.64</v>
      </c>
      <c r="D18" s="50">
        <v>2671282.61</v>
      </c>
      <c r="E18" s="15"/>
      <c r="F18" s="68"/>
      <c r="G18" s="19"/>
      <c r="H18" s="48"/>
      <c r="I18" s="15"/>
      <c r="J18" s="51"/>
      <c r="K18" s="48">
        <v>1493</v>
      </c>
      <c r="L18" s="48">
        <v>2013174.03</v>
      </c>
    </row>
    <row r="19" spans="1:12" ht="14.25" customHeight="1">
      <c r="A19" s="19">
        <v>7</v>
      </c>
      <c r="B19" s="27" t="s">
        <v>136</v>
      </c>
      <c r="C19" s="30">
        <f t="shared" si="0"/>
        <v>1929478.69</v>
      </c>
      <c r="D19" s="50">
        <v>1007102.33</v>
      </c>
      <c r="E19" s="15">
        <v>678</v>
      </c>
      <c r="F19" s="68">
        <v>922376.36</v>
      </c>
      <c r="G19" s="19"/>
      <c r="H19" s="48"/>
      <c r="I19" s="15"/>
      <c r="J19" s="51"/>
      <c r="K19" s="48"/>
      <c r="L19" s="48"/>
    </row>
    <row r="20" spans="1:12" ht="14.25" customHeight="1">
      <c r="A20" s="19">
        <v>8</v>
      </c>
      <c r="B20" s="27" t="s">
        <v>119</v>
      </c>
      <c r="C20" s="30">
        <f t="shared" si="0"/>
        <v>7825835.42</v>
      </c>
      <c r="D20" s="50">
        <v>4424517.66</v>
      </c>
      <c r="E20" s="15">
        <v>960</v>
      </c>
      <c r="F20" s="68">
        <v>1000593.03</v>
      </c>
      <c r="G20" s="19"/>
      <c r="H20" s="48"/>
      <c r="I20" s="15"/>
      <c r="J20" s="51"/>
      <c r="K20" s="48">
        <v>1493</v>
      </c>
      <c r="L20" s="48">
        <v>2400724.73</v>
      </c>
    </row>
    <row r="21" spans="1:12" ht="14.25" customHeight="1">
      <c r="A21" s="19">
        <v>9</v>
      </c>
      <c r="B21" s="27" t="s">
        <v>116</v>
      </c>
      <c r="C21" s="30">
        <f t="shared" si="0"/>
        <v>5651439.14</v>
      </c>
      <c r="D21" s="50">
        <v>2180542.95</v>
      </c>
      <c r="E21" s="52">
        <v>902.72</v>
      </c>
      <c r="F21" s="68">
        <v>972395.03</v>
      </c>
      <c r="G21" s="53"/>
      <c r="H21" s="48"/>
      <c r="I21" s="15"/>
      <c r="J21" s="51"/>
      <c r="K21" s="48">
        <v>1489</v>
      </c>
      <c r="L21" s="48">
        <v>2498501.16</v>
      </c>
    </row>
    <row r="22" spans="1:12" ht="14.25" customHeight="1">
      <c r="A22" s="19">
        <v>10</v>
      </c>
      <c r="B22" s="27" t="s">
        <v>174</v>
      </c>
      <c r="C22" s="30">
        <f t="shared" si="0"/>
        <v>2703992.54</v>
      </c>
      <c r="D22" s="50">
        <v>1786587.9</v>
      </c>
      <c r="E22" s="15">
        <v>818.74</v>
      </c>
      <c r="F22" s="68">
        <v>917404.64</v>
      </c>
      <c r="G22" s="19"/>
      <c r="H22" s="48"/>
      <c r="I22" s="15"/>
      <c r="J22" s="51"/>
      <c r="K22" s="48"/>
      <c r="L22" s="48"/>
    </row>
    <row r="23" spans="1:12" ht="14.25" customHeight="1">
      <c r="A23" s="19">
        <v>11</v>
      </c>
      <c r="B23" s="27" t="s">
        <v>175</v>
      </c>
      <c r="C23" s="30">
        <f t="shared" si="0"/>
        <v>1071070.1</v>
      </c>
      <c r="D23" s="50">
        <v>403338.09</v>
      </c>
      <c r="E23" s="15">
        <v>680.4</v>
      </c>
      <c r="F23" s="68">
        <v>667732.01</v>
      </c>
      <c r="G23" s="19"/>
      <c r="H23" s="48"/>
      <c r="I23" s="15"/>
      <c r="J23" s="51"/>
      <c r="K23" s="48"/>
      <c r="L23" s="48"/>
    </row>
    <row r="24" spans="1:12" ht="14.25" customHeight="1">
      <c r="A24" s="19">
        <v>12</v>
      </c>
      <c r="B24" s="27" t="s">
        <v>138</v>
      </c>
      <c r="C24" s="30">
        <f t="shared" si="0"/>
        <v>10176844.39</v>
      </c>
      <c r="D24" s="50">
        <v>3330119.99</v>
      </c>
      <c r="E24" s="51"/>
      <c r="F24" s="68"/>
      <c r="G24" s="19">
        <v>4</v>
      </c>
      <c r="H24" s="48">
        <v>6846724.4</v>
      </c>
      <c r="I24" s="15"/>
      <c r="J24" s="51"/>
      <c r="K24" s="48"/>
      <c r="L24" s="48"/>
    </row>
    <row r="25" spans="1:12" ht="14.25" customHeight="1">
      <c r="A25" s="19">
        <v>13</v>
      </c>
      <c r="B25" s="27" t="s">
        <v>166</v>
      </c>
      <c r="C25" s="30">
        <f t="shared" si="0"/>
        <v>3788905.71</v>
      </c>
      <c r="D25" s="50">
        <v>0</v>
      </c>
      <c r="E25" s="15"/>
      <c r="F25" s="68"/>
      <c r="G25" s="19">
        <v>2</v>
      </c>
      <c r="H25" s="48">
        <v>3788905.71</v>
      </c>
      <c r="I25" s="15"/>
      <c r="J25" s="51"/>
      <c r="K25" s="48"/>
      <c r="L25" s="48"/>
    </row>
    <row r="26" spans="1:12" ht="14.25" customHeight="1">
      <c r="A26" s="19">
        <v>14</v>
      </c>
      <c r="B26" s="27" t="s">
        <v>144</v>
      </c>
      <c r="C26" s="30">
        <f t="shared" si="0"/>
        <v>2499650.05</v>
      </c>
      <c r="D26" s="50">
        <v>529759.4</v>
      </c>
      <c r="E26" s="52"/>
      <c r="F26" s="68"/>
      <c r="G26" s="19">
        <v>1</v>
      </c>
      <c r="H26" s="48">
        <v>1969890.65</v>
      </c>
      <c r="I26" s="15"/>
      <c r="J26" s="51"/>
      <c r="K26" s="48"/>
      <c r="L26" s="48"/>
    </row>
    <row r="27" spans="1:12" ht="14.25" customHeight="1">
      <c r="A27" s="19">
        <v>15</v>
      </c>
      <c r="B27" s="27" t="s">
        <v>145</v>
      </c>
      <c r="C27" s="30">
        <f t="shared" si="0"/>
        <v>1676755.1</v>
      </c>
      <c r="D27" s="50">
        <v>483457.65</v>
      </c>
      <c r="E27" s="15">
        <v>806.62</v>
      </c>
      <c r="F27" s="68">
        <v>1193297.45</v>
      </c>
      <c r="G27" s="53"/>
      <c r="H27" s="48"/>
      <c r="I27" s="15"/>
      <c r="J27" s="51"/>
      <c r="K27" s="48"/>
      <c r="L27" s="48"/>
    </row>
    <row r="28" spans="1:12" ht="14.25" customHeight="1">
      <c r="A28" s="19">
        <v>16</v>
      </c>
      <c r="B28" s="27" t="s">
        <v>146</v>
      </c>
      <c r="C28" s="30">
        <f t="shared" si="0"/>
        <v>804668.4</v>
      </c>
      <c r="D28" s="50">
        <v>358164.52</v>
      </c>
      <c r="E28" s="15">
        <v>395.28</v>
      </c>
      <c r="F28" s="68">
        <v>446503.88</v>
      </c>
      <c r="G28" s="19"/>
      <c r="H28" s="48"/>
      <c r="I28" s="15"/>
      <c r="J28" s="51"/>
      <c r="K28" s="48"/>
      <c r="L28" s="48"/>
    </row>
    <row r="29" spans="1:12" ht="14.25" customHeight="1">
      <c r="A29" s="19">
        <v>17</v>
      </c>
      <c r="B29" s="27" t="s">
        <v>177</v>
      </c>
      <c r="C29" s="30">
        <f t="shared" si="0"/>
        <v>2446529.56</v>
      </c>
      <c r="D29" s="50">
        <v>1836476.62</v>
      </c>
      <c r="E29" s="15">
        <v>339.7</v>
      </c>
      <c r="F29" s="68">
        <v>610052.94</v>
      </c>
      <c r="G29" s="19"/>
      <c r="H29" s="48"/>
      <c r="I29" s="15"/>
      <c r="J29" s="51"/>
      <c r="K29" s="48"/>
      <c r="L29" s="48"/>
    </row>
    <row r="30" spans="1:12" ht="14.25" customHeight="1">
      <c r="A30" s="19">
        <v>18</v>
      </c>
      <c r="B30" s="27" t="s">
        <v>147</v>
      </c>
      <c r="C30" s="30">
        <f t="shared" si="0"/>
        <v>14602520.62</v>
      </c>
      <c r="D30" s="50">
        <v>4093776.28</v>
      </c>
      <c r="E30" s="15"/>
      <c r="F30" s="68"/>
      <c r="G30" s="19">
        <v>4</v>
      </c>
      <c r="H30" s="48">
        <v>6853129.32</v>
      </c>
      <c r="I30" s="15"/>
      <c r="J30" s="51"/>
      <c r="K30" s="48">
        <v>2150.3</v>
      </c>
      <c r="L30" s="48">
        <v>3655615.02</v>
      </c>
    </row>
    <row r="31" spans="1:12" ht="14.25" customHeight="1">
      <c r="A31" s="19">
        <v>19</v>
      </c>
      <c r="B31" s="27" t="s">
        <v>148</v>
      </c>
      <c r="C31" s="30">
        <f t="shared" si="0"/>
        <v>5016650.71</v>
      </c>
      <c r="D31" s="50">
        <v>1737868.52</v>
      </c>
      <c r="E31" s="52">
        <v>900.86</v>
      </c>
      <c r="F31" s="68">
        <v>923748.6</v>
      </c>
      <c r="G31" s="19"/>
      <c r="H31" s="48"/>
      <c r="I31" s="15"/>
      <c r="J31" s="51"/>
      <c r="K31" s="48">
        <v>1962.2</v>
      </c>
      <c r="L31" s="48">
        <v>2355033.59</v>
      </c>
    </row>
    <row r="32" spans="1:12" ht="14.25" customHeight="1">
      <c r="A32" s="19">
        <v>20</v>
      </c>
      <c r="B32" s="27" t="s">
        <v>131</v>
      </c>
      <c r="C32" s="30">
        <f t="shared" si="0"/>
        <v>7370879.7</v>
      </c>
      <c r="D32" s="50">
        <v>1092950.37</v>
      </c>
      <c r="E32" s="15">
        <v>1870</v>
      </c>
      <c r="F32" s="68">
        <v>1247113.57</v>
      </c>
      <c r="G32" s="19">
        <v>3</v>
      </c>
      <c r="H32" s="48">
        <v>5030815.76</v>
      </c>
      <c r="I32" s="15"/>
      <c r="J32" s="51"/>
      <c r="K32" s="48"/>
      <c r="L32" s="48"/>
    </row>
    <row r="33" spans="1:12" ht="14.25" customHeight="1">
      <c r="A33" s="19">
        <v>21</v>
      </c>
      <c r="B33" s="27" t="s">
        <v>162</v>
      </c>
      <c r="C33" s="30">
        <f t="shared" si="0"/>
        <v>12437436.05</v>
      </c>
      <c r="D33" s="50">
        <v>0</v>
      </c>
      <c r="E33" s="15">
        <v>1698.8</v>
      </c>
      <c r="F33" s="68">
        <v>2518718.87</v>
      </c>
      <c r="G33" s="19">
        <v>6</v>
      </c>
      <c r="H33" s="48">
        <v>9918717.18</v>
      </c>
      <c r="I33" s="15"/>
      <c r="J33" s="51"/>
      <c r="K33" s="48"/>
      <c r="L33" s="48"/>
    </row>
    <row r="34" spans="1:12" ht="14.25" customHeight="1">
      <c r="A34" s="19">
        <v>22</v>
      </c>
      <c r="B34" s="27" t="s">
        <v>125</v>
      </c>
      <c r="C34" s="30">
        <f t="shared" si="0"/>
        <v>14754130.53</v>
      </c>
      <c r="D34" s="50">
        <v>0</v>
      </c>
      <c r="E34" s="15">
        <v>1435.6</v>
      </c>
      <c r="F34" s="68">
        <v>1495380.11</v>
      </c>
      <c r="G34" s="19">
        <v>4</v>
      </c>
      <c r="H34" s="48">
        <v>6620323.6</v>
      </c>
      <c r="I34" s="15"/>
      <c r="J34" s="51"/>
      <c r="K34" s="48">
        <v>3628.8</v>
      </c>
      <c r="L34" s="48">
        <v>6638426.82</v>
      </c>
    </row>
    <row r="35" spans="1:12" ht="14.25" customHeight="1">
      <c r="A35" s="19">
        <v>23</v>
      </c>
      <c r="B35" s="27" t="s">
        <v>149</v>
      </c>
      <c r="C35" s="30">
        <f t="shared" si="0"/>
        <v>4368435.71</v>
      </c>
      <c r="D35" s="50">
        <v>1759119.79</v>
      </c>
      <c r="E35" s="15">
        <v>430.6</v>
      </c>
      <c r="F35" s="68">
        <v>639628.64</v>
      </c>
      <c r="G35" s="19">
        <v>1</v>
      </c>
      <c r="H35" s="48">
        <v>1969687.28</v>
      </c>
      <c r="I35" s="15"/>
      <c r="J35" s="51"/>
      <c r="K35" s="48"/>
      <c r="L35" s="48"/>
    </row>
    <row r="36" spans="1:12" ht="14.25" customHeight="1">
      <c r="A36" s="19">
        <v>24</v>
      </c>
      <c r="B36" s="27" t="s">
        <v>139</v>
      </c>
      <c r="C36" s="30">
        <f t="shared" si="0"/>
        <v>3416018.9</v>
      </c>
      <c r="D36" s="50">
        <v>1782248.27</v>
      </c>
      <c r="E36" s="15">
        <v>894</v>
      </c>
      <c r="F36" s="68">
        <v>1633770.63</v>
      </c>
      <c r="G36" s="51"/>
      <c r="H36" s="48"/>
      <c r="I36" s="15"/>
      <c r="J36" s="51"/>
      <c r="K36" s="48"/>
      <c r="L36" s="48"/>
    </row>
    <row r="37" spans="1:12" ht="14.25" customHeight="1">
      <c r="A37" s="19">
        <v>25</v>
      </c>
      <c r="B37" s="27" t="s">
        <v>130</v>
      </c>
      <c r="C37" s="30">
        <f t="shared" si="0"/>
        <v>5632013.33</v>
      </c>
      <c r="D37" s="50">
        <v>3180621</v>
      </c>
      <c r="E37" s="52">
        <v>1243.6</v>
      </c>
      <c r="F37" s="68">
        <v>2451392.33</v>
      </c>
      <c r="G37" s="19"/>
      <c r="H37" s="48"/>
      <c r="I37" s="15"/>
      <c r="J37" s="51"/>
      <c r="K37" s="48"/>
      <c r="L37" s="48"/>
    </row>
    <row r="38" spans="1:12" ht="14.25" customHeight="1">
      <c r="A38" s="19">
        <v>26</v>
      </c>
      <c r="B38" s="27" t="s">
        <v>150</v>
      </c>
      <c r="C38" s="30">
        <f t="shared" si="0"/>
        <v>1844406.45</v>
      </c>
      <c r="D38" s="50">
        <v>1380843.57</v>
      </c>
      <c r="E38" s="15">
        <v>384.88</v>
      </c>
      <c r="F38" s="68">
        <v>463562.88</v>
      </c>
      <c r="G38" s="51"/>
      <c r="H38" s="48"/>
      <c r="I38" s="15"/>
      <c r="J38" s="51"/>
      <c r="K38" s="48"/>
      <c r="L38" s="48"/>
    </row>
    <row r="39" spans="1:12" ht="14.25" customHeight="1">
      <c r="A39" s="19">
        <v>27</v>
      </c>
      <c r="B39" s="27" t="s">
        <v>168</v>
      </c>
      <c r="C39" s="30">
        <f t="shared" si="0"/>
        <v>10708882.04</v>
      </c>
      <c r="D39" s="50">
        <v>6722663</v>
      </c>
      <c r="E39" s="15">
        <v>844.3</v>
      </c>
      <c r="F39" s="68">
        <v>1182451.06</v>
      </c>
      <c r="G39" s="19">
        <v>2</v>
      </c>
      <c r="H39" s="48">
        <v>2803767.98</v>
      </c>
      <c r="I39" s="15"/>
      <c r="J39" s="51"/>
      <c r="K39" s="48"/>
      <c r="L39" s="48"/>
    </row>
    <row r="40" spans="1:12" ht="14.25" customHeight="1">
      <c r="A40" s="19">
        <v>28</v>
      </c>
      <c r="B40" s="27" t="s">
        <v>167</v>
      </c>
      <c r="C40" s="30">
        <f t="shared" si="0"/>
        <v>3791351.27</v>
      </c>
      <c r="D40" s="50">
        <v>0</v>
      </c>
      <c r="E40" s="15"/>
      <c r="F40" s="68"/>
      <c r="G40" s="19">
        <v>2</v>
      </c>
      <c r="H40" s="48">
        <v>3791351.27</v>
      </c>
      <c r="I40" s="15"/>
      <c r="J40" s="51"/>
      <c r="K40" s="48"/>
      <c r="L40" s="48"/>
    </row>
    <row r="41" spans="1:12" ht="14.25" customHeight="1">
      <c r="A41" s="19">
        <v>29</v>
      </c>
      <c r="B41" s="27" t="s">
        <v>141</v>
      </c>
      <c r="C41" s="30">
        <f t="shared" si="0"/>
        <v>5159904.56</v>
      </c>
      <c r="D41" s="50">
        <v>2035788.35</v>
      </c>
      <c r="E41" s="15">
        <v>902.7</v>
      </c>
      <c r="F41" s="68">
        <v>705411.41</v>
      </c>
      <c r="G41" s="19"/>
      <c r="H41" s="48"/>
      <c r="I41" s="15"/>
      <c r="J41" s="51"/>
      <c r="K41" s="48">
        <v>1489</v>
      </c>
      <c r="L41" s="48">
        <v>2418704.8</v>
      </c>
    </row>
    <row r="42" spans="1:12" ht="14.25" customHeight="1">
      <c r="A42" s="19">
        <v>30</v>
      </c>
      <c r="B42" s="27" t="s">
        <v>143</v>
      </c>
      <c r="C42" s="30">
        <f t="shared" si="0"/>
        <v>4996460.35</v>
      </c>
      <c r="D42" s="50">
        <v>4996460.35</v>
      </c>
      <c r="E42" s="51"/>
      <c r="F42" s="68"/>
      <c r="G42" s="19"/>
      <c r="H42" s="48"/>
      <c r="I42" s="15"/>
      <c r="J42" s="51"/>
      <c r="K42" s="48"/>
      <c r="L42" s="48"/>
    </row>
    <row r="43" spans="1:12" ht="14.25" customHeight="1">
      <c r="A43" s="19">
        <v>31</v>
      </c>
      <c r="B43" s="27" t="s">
        <v>117</v>
      </c>
      <c r="C43" s="30">
        <f t="shared" si="0"/>
        <v>6301854.57</v>
      </c>
      <c r="D43" s="50">
        <v>2098540.98</v>
      </c>
      <c r="E43" s="15">
        <v>1085</v>
      </c>
      <c r="F43" s="68">
        <v>852702.39</v>
      </c>
      <c r="G43" s="19"/>
      <c r="H43" s="48"/>
      <c r="I43" s="15"/>
      <c r="J43" s="51"/>
      <c r="K43" s="48">
        <v>1524.4</v>
      </c>
      <c r="L43" s="48">
        <v>3350611.2</v>
      </c>
    </row>
    <row r="44" spans="1:12" ht="14.25" customHeight="1">
      <c r="A44" s="19">
        <v>32</v>
      </c>
      <c r="B44" s="27" t="s">
        <v>151</v>
      </c>
      <c r="C44" s="30">
        <f t="shared" si="0"/>
        <v>3785344.96</v>
      </c>
      <c r="D44" s="50">
        <v>2723634.24</v>
      </c>
      <c r="E44" s="15">
        <v>917.28</v>
      </c>
      <c r="F44" s="68">
        <v>1061710.72</v>
      </c>
      <c r="G44" s="51"/>
      <c r="H44" s="48"/>
      <c r="I44" s="15"/>
      <c r="J44" s="51"/>
      <c r="K44" s="48"/>
      <c r="L44" s="48"/>
    </row>
    <row r="45" spans="1:12" ht="14.25" customHeight="1">
      <c r="A45" s="19">
        <v>33</v>
      </c>
      <c r="B45" s="27" t="s">
        <v>152</v>
      </c>
      <c r="C45" s="30">
        <f t="shared" si="0"/>
        <v>2756403.66</v>
      </c>
      <c r="D45" s="50">
        <v>1810807.5</v>
      </c>
      <c r="E45" s="15">
        <v>806.4</v>
      </c>
      <c r="F45" s="68">
        <v>945596.16</v>
      </c>
      <c r="G45" s="19"/>
      <c r="H45" s="48"/>
      <c r="I45" s="15"/>
      <c r="J45" s="51"/>
      <c r="K45" s="48"/>
      <c r="L45" s="48"/>
    </row>
    <row r="46" spans="1:12" ht="14.25" customHeight="1">
      <c r="A46" s="19">
        <v>34</v>
      </c>
      <c r="B46" s="27" t="s">
        <v>134</v>
      </c>
      <c r="C46" s="30">
        <f t="shared" si="0"/>
        <v>5626331.06</v>
      </c>
      <c r="D46" s="50">
        <v>2323741.19</v>
      </c>
      <c r="E46" s="15"/>
      <c r="F46" s="68"/>
      <c r="G46" s="19"/>
      <c r="H46" s="48"/>
      <c r="I46" s="15"/>
      <c r="J46" s="51"/>
      <c r="K46" s="48">
        <v>1489</v>
      </c>
      <c r="L46" s="48">
        <v>3302589.87</v>
      </c>
    </row>
    <row r="47" spans="1:12" ht="14.25" customHeight="1">
      <c r="A47" s="19">
        <v>35</v>
      </c>
      <c r="B47" s="27" t="s">
        <v>126</v>
      </c>
      <c r="C47" s="30">
        <f t="shared" si="0"/>
        <v>15431274.48</v>
      </c>
      <c r="D47" s="50">
        <v>4965515.11</v>
      </c>
      <c r="E47" s="15">
        <v>1415.7</v>
      </c>
      <c r="F47" s="68">
        <v>1902244.82</v>
      </c>
      <c r="G47" s="19">
        <v>5</v>
      </c>
      <c r="H47" s="48">
        <v>8563514.55</v>
      </c>
      <c r="I47" s="15"/>
      <c r="J47" s="51"/>
      <c r="K47" s="48"/>
      <c r="L47" s="48"/>
    </row>
    <row r="48" spans="1:12" ht="14.25" customHeight="1">
      <c r="A48" s="19">
        <v>36</v>
      </c>
      <c r="B48" s="27" t="s">
        <v>164</v>
      </c>
      <c r="C48" s="30">
        <f t="shared" si="0"/>
        <v>12035883.32</v>
      </c>
      <c r="D48" s="50">
        <v>1757785.12</v>
      </c>
      <c r="E48" s="51"/>
      <c r="F48" s="68"/>
      <c r="G48" s="19">
        <v>6</v>
      </c>
      <c r="H48" s="48">
        <v>10278098.2</v>
      </c>
      <c r="I48" s="15"/>
      <c r="J48" s="51"/>
      <c r="K48" s="48"/>
      <c r="L48" s="48"/>
    </row>
    <row r="49" spans="1:12" ht="14.25" customHeight="1">
      <c r="A49" s="19">
        <v>37</v>
      </c>
      <c r="B49" s="27" t="s">
        <v>127</v>
      </c>
      <c r="C49" s="30">
        <f t="shared" si="0"/>
        <v>4581817.9</v>
      </c>
      <c r="D49" s="50">
        <v>1911304.76</v>
      </c>
      <c r="E49" s="15">
        <v>556.5</v>
      </c>
      <c r="F49" s="68">
        <v>694318.94</v>
      </c>
      <c r="G49" s="19">
        <v>1</v>
      </c>
      <c r="H49" s="48">
        <v>1976194.2</v>
      </c>
      <c r="I49" s="15"/>
      <c r="J49" s="51"/>
      <c r="K49" s="48"/>
      <c r="L49" s="48"/>
    </row>
    <row r="50" spans="1:12" ht="14.25" customHeight="1">
      <c r="A50" s="19">
        <v>38</v>
      </c>
      <c r="B50" s="27" t="s">
        <v>118</v>
      </c>
      <c r="C50" s="30">
        <f t="shared" si="0"/>
        <v>4955026.21</v>
      </c>
      <c r="D50" s="50">
        <v>2326356.96</v>
      </c>
      <c r="E50" s="52">
        <v>578.1</v>
      </c>
      <c r="F50" s="68">
        <v>652475.05</v>
      </c>
      <c r="G50" s="19">
        <v>1</v>
      </c>
      <c r="H50" s="48">
        <v>1976194.2</v>
      </c>
      <c r="I50" s="15"/>
      <c r="J50" s="51"/>
      <c r="K50" s="48"/>
      <c r="L50" s="48"/>
    </row>
    <row r="51" spans="1:12" ht="14.25" customHeight="1">
      <c r="A51" s="19">
        <v>39</v>
      </c>
      <c r="B51" s="27" t="s">
        <v>120</v>
      </c>
      <c r="C51" s="30">
        <f t="shared" si="0"/>
        <v>5010330</v>
      </c>
      <c r="D51" s="50">
        <v>1969019.62</v>
      </c>
      <c r="E51" s="15">
        <v>559.6</v>
      </c>
      <c r="F51" s="68">
        <v>655839.07</v>
      </c>
      <c r="G51" s="19">
        <v>1</v>
      </c>
      <c r="H51" s="48">
        <v>2385471.31</v>
      </c>
      <c r="I51" s="15"/>
      <c r="J51" s="51"/>
      <c r="K51" s="48"/>
      <c r="L51" s="48"/>
    </row>
    <row r="52" spans="1:12" ht="14.25" customHeight="1">
      <c r="A52" s="19">
        <v>40</v>
      </c>
      <c r="B52" s="27" t="s">
        <v>153</v>
      </c>
      <c r="C52" s="30">
        <f t="shared" si="0"/>
        <v>5200398.37</v>
      </c>
      <c r="D52" s="50">
        <v>1432624.6</v>
      </c>
      <c r="E52" s="15">
        <v>813.86</v>
      </c>
      <c r="F52" s="68">
        <v>1117447.4</v>
      </c>
      <c r="G52" s="53"/>
      <c r="H52" s="48"/>
      <c r="I52" s="15"/>
      <c r="J52" s="51"/>
      <c r="K52" s="48">
        <v>1702.34</v>
      </c>
      <c r="L52" s="48">
        <v>2650326.37</v>
      </c>
    </row>
    <row r="53" spans="1:12" ht="14.25" customHeight="1">
      <c r="A53" s="19">
        <v>41</v>
      </c>
      <c r="B53" s="27" t="s">
        <v>176</v>
      </c>
      <c r="C53" s="30">
        <f t="shared" si="0"/>
        <v>3220585.77</v>
      </c>
      <c r="D53" s="50">
        <v>2045235.22</v>
      </c>
      <c r="E53" s="15">
        <v>991.02</v>
      </c>
      <c r="F53" s="68">
        <v>1175350.55</v>
      </c>
      <c r="G53" s="19"/>
      <c r="H53" s="48"/>
      <c r="I53" s="15"/>
      <c r="J53" s="51"/>
      <c r="K53" s="48"/>
      <c r="L53" s="48"/>
    </row>
    <row r="54" spans="1:12" ht="14.25" customHeight="1">
      <c r="A54" s="19">
        <v>42</v>
      </c>
      <c r="B54" s="27" t="s">
        <v>121</v>
      </c>
      <c r="C54" s="30">
        <f t="shared" si="0"/>
        <v>4491063.62</v>
      </c>
      <c r="D54" s="50">
        <v>2148608.47</v>
      </c>
      <c r="E54" s="15">
        <v>400.6</v>
      </c>
      <c r="F54" s="68">
        <v>632937.18</v>
      </c>
      <c r="G54" s="19">
        <v>1</v>
      </c>
      <c r="H54" s="48">
        <v>1709517.97</v>
      </c>
      <c r="I54" s="15"/>
      <c r="J54" s="51"/>
      <c r="K54" s="48"/>
      <c r="L54" s="48"/>
    </row>
    <row r="55" spans="1:12" ht="14.25" customHeight="1">
      <c r="A55" s="19">
        <v>43</v>
      </c>
      <c r="B55" s="27" t="s">
        <v>132</v>
      </c>
      <c r="C55" s="30">
        <f t="shared" si="0"/>
        <v>6659653.19</v>
      </c>
      <c r="D55" s="50">
        <v>2607987.03</v>
      </c>
      <c r="E55" s="15">
        <v>944.2</v>
      </c>
      <c r="F55" s="68">
        <v>1424088.24</v>
      </c>
      <c r="G55" s="51"/>
      <c r="H55" s="48"/>
      <c r="I55" s="15"/>
      <c r="J55" s="51"/>
      <c r="K55" s="48">
        <v>1699.31</v>
      </c>
      <c r="L55" s="48">
        <v>2627577.92</v>
      </c>
    </row>
    <row r="56" spans="1:12" ht="14.25" customHeight="1">
      <c r="A56" s="19">
        <v>44</v>
      </c>
      <c r="B56" s="27" t="s">
        <v>165</v>
      </c>
      <c r="C56" s="30">
        <f t="shared" si="0"/>
        <v>24135933.08</v>
      </c>
      <c r="D56" s="50">
        <v>7580443.78</v>
      </c>
      <c r="E56" s="15"/>
      <c r="F56" s="68"/>
      <c r="G56" s="19">
        <v>10</v>
      </c>
      <c r="H56" s="48">
        <v>16555489.3</v>
      </c>
      <c r="I56" s="15"/>
      <c r="J56" s="51"/>
      <c r="K56" s="48"/>
      <c r="L56" s="48"/>
    </row>
    <row r="57" spans="1:12" ht="14.25" customHeight="1">
      <c r="A57" s="19">
        <v>45</v>
      </c>
      <c r="B57" s="27" t="s">
        <v>154</v>
      </c>
      <c r="C57" s="30">
        <f>D57+F57+H57+J57+L57</f>
        <v>9651042.61</v>
      </c>
      <c r="D57" s="50">
        <v>4227119.27</v>
      </c>
      <c r="E57" s="15">
        <v>1624.35</v>
      </c>
      <c r="F57" s="68">
        <v>2255588.11</v>
      </c>
      <c r="G57" s="19"/>
      <c r="H57" s="48"/>
      <c r="I57" s="15"/>
      <c r="J57" s="51"/>
      <c r="K57" s="48">
        <v>3628.8</v>
      </c>
      <c r="L57" s="48">
        <v>3168335.23</v>
      </c>
    </row>
    <row r="58" spans="1:12" ht="14.25" customHeight="1">
      <c r="A58" s="19">
        <v>46</v>
      </c>
      <c r="B58" s="27" t="s">
        <v>192</v>
      </c>
      <c r="C58" s="30">
        <f t="shared" si="0"/>
        <v>13026675.11</v>
      </c>
      <c r="D58" s="50">
        <v>0</v>
      </c>
      <c r="E58" s="15"/>
      <c r="F58" s="68"/>
      <c r="G58" s="19">
        <v>5</v>
      </c>
      <c r="H58" s="48">
        <v>8559664.85</v>
      </c>
      <c r="I58" s="15"/>
      <c r="J58" s="51"/>
      <c r="K58" s="48">
        <v>3628.8</v>
      </c>
      <c r="L58" s="48">
        <v>4467010.26</v>
      </c>
    </row>
    <row r="59" spans="1:12" ht="14.25" customHeight="1">
      <c r="A59" s="19">
        <v>47</v>
      </c>
      <c r="B59" s="27" t="s">
        <v>170</v>
      </c>
      <c r="C59" s="30">
        <f t="shared" si="0"/>
        <v>2143266.48</v>
      </c>
      <c r="D59" s="50">
        <v>261743.29</v>
      </c>
      <c r="E59" s="51"/>
      <c r="F59" s="68"/>
      <c r="G59" s="19">
        <v>1</v>
      </c>
      <c r="H59" s="48">
        <v>1881523.19</v>
      </c>
      <c r="I59" s="15"/>
      <c r="J59" s="51"/>
      <c r="K59" s="48"/>
      <c r="L59" s="48"/>
    </row>
    <row r="60" spans="1:12" ht="14.25" customHeight="1">
      <c r="A60" s="19">
        <v>48</v>
      </c>
      <c r="B60" s="27" t="s">
        <v>171</v>
      </c>
      <c r="C60" s="30">
        <f t="shared" si="0"/>
        <v>2136240</v>
      </c>
      <c r="D60" s="50">
        <v>350217.52</v>
      </c>
      <c r="E60" s="51"/>
      <c r="F60" s="68"/>
      <c r="G60" s="19">
        <v>1</v>
      </c>
      <c r="H60" s="48">
        <v>1786022.48</v>
      </c>
      <c r="I60" s="15"/>
      <c r="J60" s="51"/>
      <c r="K60" s="48"/>
      <c r="L60" s="48"/>
    </row>
    <row r="61" spans="1:12" ht="14.25" customHeight="1">
      <c r="A61" s="19">
        <v>49</v>
      </c>
      <c r="B61" s="27" t="s">
        <v>172</v>
      </c>
      <c r="C61" s="30">
        <f t="shared" si="0"/>
        <v>2136240</v>
      </c>
      <c r="D61" s="50">
        <v>346084.6</v>
      </c>
      <c r="E61" s="51"/>
      <c r="F61" s="68"/>
      <c r="G61" s="19">
        <v>1</v>
      </c>
      <c r="H61" s="48">
        <v>1790155.4</v>
      </c>
      <c r="I61" s="15"/>
      <c r="J61" s="51"/>
      <c r="K61" s="48"/>
      <c r="L61" s="48"/>
    </row>
    <row r="62" spans="1:12" ht="14.25" customHeight="1">
      <c r="A62" s="19">
        <v>50</v>
      </c>
      <c r="B62" s="27" t="s">
        <v>169</v>
      </c>
      <c r="C62" s="30">
        <f t="shared" si="0"/>
        <v>5135267.64</v>
      </c>
      <c r="D62" s="50">
        <v>0</v>
      </c>
      <c r="E62" s="51"/>
      <c r="F62" s="68"/>
      <c r="G62" s="19">
        <v>3</v>
      </c>
      <c r="H62" s="48">
        <v>5135267.64</v>
      </c>
      <c r="I62" s="15"/>
      <c r="J62" s="51"/>
      <c r="K62" s="48"/>
      <c r="L62" s="48"/>
    </row>
    <row r="63" spans="1:12" ht="14.25" customHeight="1">
      <c r="A63" s="19">
        <v>51</v>
      </c>
      <c r="B63" s="27" t="s">
        <v>122</v>
      </c>
      <c r="C63" s="30">
        <f t="shared" si="0"/>
        <v>4952860.75</v>
      </c>
      <c r="D63" s="50">
        <v>2008051.72</v>
      </c>
      <c r="E63" s="15">
        <v>656.9</v>
      </c>
      <c r="F63" s="68">
        <v>732240.86</v>
      </c>
      <c r="G63" s="19"/>
      <c r="H63" s="48"/>
      <c r="I63" s="15"/>
      <c r="J63" s="51"/>
      <c r="K63" s="48">
        <v>1633.9</v>
      </c>
      <c r="L63" s="48">
        <v>2212568.17</v>
      </c>
    </row>
    <row r="64" spans="1:12" ht="14.25" customHeight="1">
      <c r="A64" s="19">
        <v>52</v>
      </c>
      <c r="B64" s="27" t="s">
        <v>160</v>
      </c>
      <c r="C64" s="30">
        <f t="shared" si="0"/>
        <v>5803897.69</v>
      </c>
      <c r="D64" s="50">
        <v>2070274.23</v>
      </c>
      <c r="E64" s="15">
        <v>905.5</v>
      </c>
      <c r="F64" s="68">
        <v>948799.79</v>
      </c>
      <c r="G64" s="19"/>
      <c r="H64" s="48"/>
      <c r="I64" s="15"/>
      <c r="J64" s="51"/>
      <c r="K64" s="48">
        <v>1524.5</v>
      </c>
      <c r="L64" s="48">
        <v>2784823.67</v>
      </c>
    </row>
    <row r="65" spans="1:12" ht="14.25" customHeight="1">
      <c r="A65" s="19">
        <v>53</v>
      </c>
      <c r="B65" s="27" t="s">
        <v>155</v>
      </c>
      <c r="C65" s="30">
        <f t="shared" si="0"/>
        <v>3585802.44</v>
      </c>
      <c r="D65" s="50">
        <v>2571397.08</v>
      </c>
      <c r="E65" s="15">
        <v>918.54</v>
      </c>
      <c r="F65" s="68">
        <v>1014405.36</v>
      </c>
      <c r="G65" s="19"/>
      <c r="H65" s="48"/>
      <c r="I65" s="15"/>
      <c r="J65" s="51"/>
      <c r="K65" s="48"/>
      <c r="L65" s="48"/>
    </row>
    <row r="66" spans="1:12" ht="14.25" customHeight="1">
      <c r="A66" s="19">
        <v>54</v>
      </c>
      <c r="B66" s="27" t="s">
        <v>156</v>
      </c>
      <c r="C66" s="30">
        <v>3485769.34</v>
      </c>
      <c r="D66" s="50">
        <v>2469961.66</v>
      </c>
      <c r="E66" s="15">
        <v>932.05</v>
      </c>
      <c r="F66" s="68">
        <v>1015807.68</v>
      </c>
      <c r="G66" s="19"/>
      <c r="H66" s="48"/>
      <c r="I66" s="15"/>
      <c r="J66" s="51"/>
      <c r="K66" s="48"/>
      <c r="L66" s="48"/>
    </row>
    <row r="67" spans="1:12" ht="14.25" customHeight="1">
      <c r="A67" s="19">
        <v>55</v>
      </c>
      <c r="B67" s="27" t="s">
        <v>157</v>
      </c>
      <c r="C67" s="30">
        <f t="shared" si="0"/>
        <v>2314733.2</v>
      </c>
      <c r="D67" s="50">
        <v>1387471.06</v>
      </c>
      <c r="E67" s="15">
        <v>917.91</v>
      </c>
      <c r="F67" s="68">
        <v>927262.14</v>
      </c>
      <c r="G67" s="19"/>
      <c r="H67" s="48"/>
      <c r="I67" s="15"/>
      <c r="J67" s="51"/>
      <c r="K67" s="48"/>
      <c r="L67" s="48"/>
    </row>
    <row r="68" spans="1:12" ht="14.25" customHeight="1">
      <c r="A68" s="19">
        <v>56</v>
      </c>
      <c r="B68" s="27" t="s">
        <v>158</v>
      </c>
      <c r="C68" s="30">
        <f t="shared" si="0"/>
        <v>2928177.33</v>
      </c>
      <c r="D68" s="50">
        <v>1991817.14</v>
      </c>
      <c r="E68" s="15">
        <v>922.02</v>
      </c>
      <c r="F68" s="69">
        <v>936360.19</v>
      </c>
      <c r="G68" s="19"/>
      <c r="H68" s="48"/>
      <c r="I68" s="15"/>
      <c r="J68" s="51"/>
      <c r="K68" s="48"/>
      <c r="L68" s="48"/>
    </row>
    <row r="69" spans="1:12" ht="14.25" customHeight="1">
      <c r="A69" s="19">
        <v>57</v>
      </c>
      <c r="B69" s="27" t="s">
        <v>159</v>
      </c>
      <c r="C69" s="30">
        <f t="shared" si="0"/>
        <v>3481346.65</v>
      </c>
      <c r="D69" s="50">
        <v>2202313.11</v>
      </c>
      <c r="E69" s="15">
        <v>1238.54</v>
      </c>
      <c r="F69" s="69">
        <v>1279033.54</v>
      </c>
      <c r="G69" s="19"/>
      <c r="H69" s="48"/>
      <c r="I69" s="15"/>
      <c r="J69" s="51"/>
      <c r="K69" s="48"/>
      <c r="L69" s="48"/>
    </row>
    <row r="70" spans="1:12" ht="14.25" customHeight="1">
      <c r="A70" s="19">
        <v>58</v>
      </c>
      <c r="B70" s="27" t="s">
        <v>129</v>
      </c>
      <c r="C70" s="30">
        <f t="shared" si="0"/>
        <v>31826477.81</v>
      </c>
      <c r="D70" s="50">
        <v>0</v>
      </c>
      <c r="E70" s="15">
        <v>1764.73</v>
      </c>
      <c r="F70" s="69">
        <v>2107795.85</v>
      </c>
      <c r="G70" s="19">
        <v>12</v>
      </c>
      <c r="H70" s="48">
        <v>29718681.96</v>
      </c>
      <c r="I70" s="15"/>
      <c r="J70" s="51"/>
      <c r="K70" s="48"/>
      <c r="L70" s="48"/>
    </row>
    <row r="71" spans="1:12" ht="14.25" customHeight="1">
      <c r="A71" s="19">
        <v>59</v>
      </c>
      <c r="B71" s="27" t="s">
        <v>163</v>
      </c>
      <c r="C71" s="30">
        <f t="shared" si="0"/>
        <v>19164305.11</v>
      </c>
      <c r="D71" s="50">
        <v>7579117.23</v>
      </c>
      <c r="E71" s="15"/>
      <c r="F71" s="68"/>
      <c r="G71" s="19">
        <v>7</v>
      </c>
      <c r="H71" s="48">
        <v>11585187.88</v>
      </c>
      <c r="I71" s="15"/>
      <c r="J71" s="51"/>
      <c r="K71" s="48"/>
      <c r="L71" s="48"/>
    </row>
    <row r="72" spans="1:12" ht="14.25" customHeight="1">
      <c r="A72" s="19">
        <v>60</v>
      </c>
      <c r="B72" s="27" t="s">
        <v>137</v>
      </c>
      <c r="C72" s="30">
        <f t="shared" si="0"/>
        <v>7282983.57</v>
      </c>
      <c r="D72" s="50">
        <v>2457486.86</v>
      </c>
      <c r="E72" s="15">
        <v>603.6</v>
      </c>
      <c r="F72" s="69">
        <v>633068.05</v>
      </c>
      <c r="G72" s="19">
        <v>2</v>
      </c>
      <c r="H72" s="48">
        <v>4192428.66</v>
      </c>
      <c r="I72" s="15"/>
      <c r="J72" s="51"/>
      <c r="K72" s="48"/>
      <c r="L72" s="48"/>
    </row>
    <row r="73" spans="1:12" ht="14.25" customHeight="1">
      <c r="A73" s="19">
        <v>61</v>
      </c>
      <c r="B73" s="27" t="s">
        <v>123</v>
      </c>
      <c r="C73" s="30">
        <f t="shared" si="0"/>
        <v>7248276.83</v>
      </c>
      <c r="D73" s="50">
        <v>4861195.16</v>
      </c>
      <c r="E73" s="15">
        <v>1335.05</v>
      </c>
      <c r="F73" s="69">
        <v>2387081.67</v>
      </c>
      <c r="G73" s="19"/>
      <c r="H73" s="48"/>
      <c r="I73" s="15"/>
      <c r="J73" s="51"/>
      <c r="K73" s="48"/>
      <c r="L73" s="48"/>
    </row>
    <row r="74" spans="1:12" ht="14.25" customHeight="1">
      <c r="A74" s="19">
        <v>62</v>
      </c>
      <c r="B74" s="27" t="s">
        <v>128</v>
      </c>
      <c r="C74" s="30">
        <f t="shared" si="0"/>
        <v>7579201.94</v>
      </c>
      <c r="D74" s="50">
        <v>1931247.6</v>
      </c>
      <c r="E74" s="15">
        <v>598.1</v>
      </c>
      <c r="F74" s="69">
        <v>964718.05</v>
      </c>
      <c r="G74" s="19">
        <v>2</v>
      </c>
      <c r="H74" s="48">
        <v>4683236.29</v>
      </c>
      <c r="I74" s="15"/>
      <c r="J74" s="51"/>
      <c r="K74" s="48"/>
      <c r="L74" s="48"/>
    </row>
    <row r="75" spans="1:12" ht="14.25" customHeight="1">
      <c r="A75" s="19">
        <v>63</v>
      </c>
      <c r="B75" s="61" t="s">
        <v>189</v>
      </c>
      <c r="C75" s="30">
        <f t="shared" si="0"/>
        <v>2950715.06</v>
      </c>
      <c r="D75" s="50">
        <v>0</v>
      </c>
      <c r="E75" s="15">
        <v>956.2</v>
      </c>
      <c r="F75" s="69">
        <v>1203485.25</v>
      </c>
      <c r="G75" s="19"/>
      <c r="H75" s="48"/>
      <c r="I75" s="15"/>
      <c r="J75" s="51"/>
      <c r="K75" s="48">
        <v>1324</v>
      </c>
      <c r="L75" s="48">
        <v>1747229.81</v>
      </c>
    </row>
    <row r="76" spans="1:12" ht="14.25" customHeight="1">
      <c r="A76" s="19">
        <v>64</v>
      </c>
      <c r="B76" s="61" t="s">
        <v>190</v>
      </c>
      <c r="C76" s="30">
        <f t="shared" si="0"/>
        <v>1120825.43</v>
      </c>
      <c r="D76" s="50">
        <v>0</v>
      </c>
      <c r="E76" s="15">
        <v>806</v>
      </c>
      <c r="F76" s="70">
        <v>1120825.43</v>
      </c>
      <c r="G76" s="19"/>
      <c r="H76" s="48"/>
      <c r="I76" s="15"/>
      <c r="J76" s="51"/>
      <c r="K76" s="48"/>
      <c r="L76" s="48"/>
    </row>
    <row r="77" spans="1:12" ht="14.25" customHeight="1">
      <c r="A77" s="19">
        <v>65</v>
      </c>
      <c r="B77" s="61" t="s">
        <v>191</v>
      </c>
      <c r="C77" s="30">
        <f t="shared" si="0"/>
        <v>911834.05</v>
      </c>
      <c r="D77" s="50">
        <v>0</v>
      </c>
      <c r="E77" s="15">
        <v>494.3</v>
      </c>
      <c r="F77" s="71">
        <v>911834.05</v>
      </c>
      <c r="G77" s="19"/>
      <c r="H77" s="48"/>
      <c r="I77" s="15"/>
      <c r="J77" s="51"/>
      <c r="K77" s="48"/>
      <c r="L77" s="48"/>
    </row>
    <row r="78" spans="1:12" ht="14.25" customHeight="1">
      <c r="A78" s="19">
        <v>66</v>
      </c>
      <c r="B78" s="61" t="s">
        <v>193</v>
      </c>
      <c r="C78" s="30">
        <f t="shared" si="0"/>
        <v>5649782.37</v>
      </c>
      <c r="D78" s="50">
        <v>2531084.91</v>
      </c>
      <c r="E78" s="15">
        <v>869.5</v>
      </c>
      <c r="F78" s="72">
        <v>1175231.29</v>
      </c>
      <c r="G78" s="19"/>
      <c r="H78" s="48"/>
      <c r="I78" s="15"/>
      <c r="J78" s="51"/>
      <c r="K78" s="48">
        <v>1357.3</v>
      </c>
      <c r="L78" s="48">
        <v>1943466.17</v>
      </c>
    </row>
    <row r="79" spans="1:12" s="67" customFormat="1" ht="108" customHeight="1">
      <c r="A79" s="60" t="s">
        <v>186</v>
      </c>
      <c r="B79" s="60"/>
      <c r="C79" s="56">
        <f aca="true" t="shared" si="1" ref="C79:H79">SUM(C13:C78)</f>
        <v>404095388.4</v>
      </c>
      <c r="D79" s="56">
        <f t="shared" si="1"/>
        <v>130363402.38</v>
      </c>
      <c r="E79" s="56">
        <f t="shared" si="1"/>
        <v>43669.5</v>
      </c>
      <c r="F79" s="64">
        <f>SUM(F13:F78)</f>
        <v>54650580.94</v>
      </c>
      <c r="G79" s="65">
        <f t="shared" si="1"/>
        <v>88</v>
      </c>
      <c r="H79" s="56">
        <f t="shared" si="1"/>
        <v>162369961.23</v>
      </c>
      <c r="I79" s="56">
        <f>SUM(I13:I77)</f>
        <v>0</v>
      </c>
      <c r="J79" s="66"/>
      <c r="K79" s="56">
        <f>SUM(K13:K78)</f>
        <v>35992.12</v>
      </c>
      <c r="L79" s="56">
        <f>SUM(L13:L78)</f>
        <v>56711443.85</v>
      </c>
    </row>
    <row r="81" spans="1:20" s="10" customFormat="1" ht="11.25" customHeight="1">
      <c r="A81" s="54"/>
      <c r="B81" s="54"/>
      <c r="C81" s="54"/>
      <c r="D81" s="54"/>
      <c r="E81" s="54"/>
      <c r="F81" s="63"/>
      <c r="G81" s="54"/>
      <c r="H81" s="54"/>
      <c r="I81" s="54"/>
      <c r="J81" s="54"/>
      <c r="K81" s="54"/>
      <c r="L81" s="54"/>
      <c r="M81" s="55"/>
      <c r="N81" s="55"/>
      <c r="O81" s="55"/>
      <c r="P81" s="55"/>
      <c r="Q81" s="55"/>
      <c r="R81" s="55"/>
      <c r="S81" s="55"/>
      <c r="T81" s="55"/>
    </row>
    <row r="82" spans="1:20" s="10" customFormat="1" ht="11.25" customHeight="1">
      <c r="A82" s="54"/>
      <c r="B82" s="54"/>
      <c r="C82" s="54"/>
      <c r="D82" s="54"/>
      <c r="E82" s="54"/>
      <c r="F82" s="63"/>
      <c r="G82" s="54"/>
      <c r="H82" s="54"/>
      <c r="I82" s="54"/>
      <c r="J82" s="54"/>
      <c r="K82" s="54"/>
      <c r="L82" s="54"/>
      <c r="M82" s="55"/>
      <c r="N82" s="55"/>
      <c r="O82" s="55"/>
      <c r="P82" s="55"/>
      <c r="Q82" s="55"/>
      <c r="R82" s="55"/>
      <c r="S82" s="55"/>
      <c r="T82" s="55"/>
    </row>
  </sheetData>
  <sheetProtection/>
  <autoFilter ref="A12:T79"/>
  <mergeCells count="12">
    <mergeCell ref="H2:L2"/>
    <mergeCell ref="D9:D10"/>
    <mergeCell ref="E9:F10"/>
    <mergeCell ref="G9:H10"/>
    <mergeCell ref="J1:L1"/>
    <mergeCell ref="I4:L6"/>
    <mergeCell ref="I9:J10"/>
    <mergeCell ref="K9:L10"/>
    <mergeCell ref="A7:L7"/>
    <mergeCell ref="A9:A11"/>
    <mergeCell ref="B9:B11"/>
    <mergeCell ref="C9:C10"/>
  </mergeCells>
  <printOptions/>
  <pageMargins left="0.15748031496062992" right="0.15748031496062992" top="0.4330708661417323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Минжилкомхоз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К.В.</dc:creator>
  <cp:keywords/>
  <dc:description/>
  <cp:lastModifiedBy>user</cp:lastModifiedBy>
  <cp:lastPrinted>2011-09-27T12:59:48Z</cp:lastPrinted>
  <dcterms:created xsi:type="dcterms:W3CDTF">2010-08-16T12:47:39Z</dcterms:created>
  <dcterms:modified xsi:type="dcterms:W3CDTF">2011-09-27T13:37:36Z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