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Исп авгус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'Исп август'!$A$1:$I$44</definedName>
  </definedNames>
  <calcPr fullCalcOnLoad="1"/>
</workbook>
</file>

<file path=xl/sharedStrings.xml><?xml version="1.0" encoding="utf-8"?>
<sst xmlns="http://schemas.openxmlformats.org/spreadsheetml/2006/main" count="222" uniqueCount="138">
  <si>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</si>
  <si>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</si>
  <si>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</si>
  <si>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</si>
  <si>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</si>
  <si>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</si>
  <si>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</si>
  <si>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</si>
  <si>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</si>
  <si>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</si>
  <si>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</si>
  <si>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</si>
  <si>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</si>
  <si>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</si>
  <si>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</si>
  <si>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</si>
  <si>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</si>
  <si>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</si>
  <si>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</si>
  <si>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</si>
  <si>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</si>
  <si>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</si>
  <si>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</si>
  <si>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</si>
  <si>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</si>
  <si>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</si>
  <si>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</si>
  <si>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</si>
  <si>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</si>
  <si>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</si>
  <si>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</si>
  <si>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</si>
  <si>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</si>
  <si>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</si>
  <si>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</si>
  <si>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</si>
  <si>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</si>
  <si>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</si>
  <si>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</si>
  <si>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</si>
  <si>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</si>
  <si>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</si>
  <si>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</si>
  <si>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</si>
  <si>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</si>
  <si>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</si>
  <si>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</si>
  <si>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</si>
  <si>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</si>
  <si>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</si>
  <si>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</si>
  <si>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</si>
  <si>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</si>
  <si>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</si>
  <si>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</si>
  <si>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</si>
  <si>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</si>
  <si>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</si>
  <si>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</si>
  <si>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</si>
  <si>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</si>
  <si>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</si>
  <si>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</si>
  <si>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</si>
  <si>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</si>
  <si>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</si>
  <si>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</si>
  <si>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</si>
  <si>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</si>
  <si>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</si>
  <si>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</si>
  <si>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</si>
  <si>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</si>
  <si>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</si>
  <si>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</si>
  <si>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</si>
  <si>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</si>
  <si>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</si>
  <si>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</si>
  <si>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</si>
  <si>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</si>
  <si>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</si>
  <si>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</si>
  <si>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</si>
  <si>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</si>
  <si>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</si>
  <si>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</si>
  <si>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</si>
  <si>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</si>
  <si>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</si>
  <si>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</si>
  <si>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</si>
  <si>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</si>
  <si>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</si>
  <si>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</si>
  <si>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Единый  налог  на  вмененный  доход  для отдельных видов деятельности</t>
  </si>
  <si>
    <t xml:space="preserve">Земельный налог </t>
  </si>
  <si>
    <t>Государственная пошлина</t>
  </si>
  <si>
    <t>Доходы от размещения  средств бюджетов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</si>
  <si>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</si>
  <si>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</si>
  <si>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</si>
  <si>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</si>
  <si>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</si>
  <si>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</si>
  <si>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</si>
  <si>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</t>
  </si>
  <si>
    <t>Прочие доходы от оказания платных усллуг получателей средств бюджетов городских округов и компесация затрат бюджетов г/о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</si>
  <si>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</si>
  <si>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</si>
  <si>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</si>
  <si>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</si>
  <si>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</si>
  <si>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</si>
  <si>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</si>
  <si>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</si>
  <si>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</si>
  <si>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Налог на прибыль организаций</t>
  </si>
  <si>
    <t>Налог, взимаемый в связи с применением упрощенной системы налогообложения</t>
  </si>
  <si>
    <t>Налог на имущество организаций</t>
  </si>
  <si>
    <t>Доходы от реализации имущества</t>
  </si>
  <si>
    <t>Доходы от продажи земельных участков</t>
  </si>
  <si>
    <t xml:space="preserve">Доходы, получаемые в виде арендной платы за земли, а также ср-ва от продажи права на закле договоров аренды за земли, нах. в соб.г/о </t>
  </si>
  <si>
    <t>Бюджетные назначения 2013 года</t>
  </si>
  <si>
    <t xml:space="preserve">Единый  сельскохозяйственный налог </t>
  </si>
  <si>
    <t>Доходы в виде прибыли, находящейся на доли в уставных (складочных) капиталах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</si>
  <si>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</si>
  <si>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</si>
  <si>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зем. участки, гос.соб. </t>
  </si>
  <si>
    <r>
      <t>%</t>
    </r>
    <r>
      <rPr>
        <b/>
        <sz val="10"/>
        <rFont val="Arial Cyr"/>
        <family val="2"/>
      </rPr>
      <t xml:space="preserve">                             исполнения      2013 года</t>
    </r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</si>
  <si>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</si>
  <si>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2014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</si>
  <si>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2014г./2013г. </t>
    </r>
  </si>
  <si>
    <t>Откл. 2014г.                            и 2013г.   тыс.руб.</t>
  </si>
  <si>
    <t>Акцизы под подакзивным товарам</t>
  </si>
  <si>
    <t xml:space="preserve">Исполнено   на 01.09.2013 </t>
  </si>
  <si>
    <t xml:space="preserve">Исполнено   на 01.09.2014 </t>
  </si>
  <si>
    <t xml:space="preserve">                                                                                           Сравнительный анализ исполнения доходов бюджета  с аналогичным периодом прошлого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</si>
</sst>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&quot;р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75" fontId="0" fillId="0" borderId="22" xfId="0" applyNumberFormat="1" applyBorder="1" applyAlignment="1">
      <alignment horizontal="center"/>
    </xf>
    <xf numFmtId="172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73" fontId="0" fillId="0" borderId="32" xfId="0" applyNumberFormat="1" applyBorder="1" applyAlignment="1">
      <alignment/>
    </xf>
    <xf numFmtId="175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0" fillId="0" borderId="25" xfId="0" applyNumberFormat="1" applyBorder="1" applyAlignment="1">
      <alignment/>
    </xf>
    <xf numFmtId="172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8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75" fontId="0" fillId="0" borderId="24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75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39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75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3" fontId="0" fillId="0" borderId="1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75" fontId="0" fillId="0" borderId="32" xfId="0" applyNumberFormat="1" applyFont="1" applyBorder="1" applyAlignment="1">
      <alignment/>
    </xf>
    <xf numFmtId="175" fontId="0" fillId="0" borderId="34" xfId="0" applyNumberFormat="1" applyFon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75" fontId="0" fillId="0" borderId="25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75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wrapText="1"/>
    </xf>
    <xf numFmtId="172" fontId="0" fillId="0" borderId="46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72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4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8"/>
      <c r="C3" s="178"/>
      <c r="D3" s="178"/>
    </row>
    <row r="4" spans="2:4" s="8" customFormat="1" ht="12.75">
      <c r="B4" s="178"/>
      <c r="C4" s="178"/>
      <c r="D4" s="178"/>
    </row>
    <row r="5" spans="2:4" s="8" customFormat="1" ht="12.75">
      <c r="B5" s="178"/>
      <c r="C5" s="178"/>
      <c r="D5" s="178"/>
    </row>
    <row r="6" spans="1:4" ht="12.75">
      <c r="A6" s="108"/>
      <c r="B6" s="178"/>
      <c r="C6" s="178"/>
      <c r="D6" s="178"/>
    </row>
    <row r="7" spans="1:4" ht="15">
      <c r="A7" s="14"/>
      <c r="B7" s="178"/>
      <c r="C7" s="178"/>
      <c r="D7" s="178"/>
    </row>
    <row r="8" spans="1:4" ht="15.75">
      <c r="A8" s="122" t="s">
        <v>75</v>
      </c>
      <c r="B8" s="178"/>
      <c r="C8" s="178"/>
      <c r="D8" s="178"/>
    </row>
    <row r="9" spans="1:4" ht="15.75">
      <c r="A9" s="130" t="s">
        <v>77</v>
      </c>
      <c r="B9" s="178"/>
      <c r="C9" s="178"/>
      <c r="D9" s="178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8"/>
      <c r="C3" s="178"/>
      <c r="D3" s="178"/>
    </row>
    <row r="4" spans="2:4" s="8" customFormat="1" ht="12.75">
      <c r="B4" s="178"/>
      <c r="C4" s="178"/>
      <c r="D4" s="178"/>
    </row>
    <row r="5" spans="2:4" s="8" customFormat="1" ht="12.75">
      <c r="B5" s="178"/>
      <c r="C5" s="178"/>
      <c r="D5" s="178"/>
    </row>
    <row r="6" spans="1:4" ht="12.75">
      <c r="A6" s="108"/>
      <c r="B6" s="178"/>
      <c r="C6" s="178"/>
      <c r="D6" s="178"/>
    </row>
    <row r="7" spans="1:4" ht="15">
      <c r="A7" s="14"/>
      <c r="B7" s="178" t="s">
        <v>92</v>
      </c>
      <c r="C7" s="178"/>
      <c r="D7" s="178"/>
    </row>
    <row r="8" spans="1:4" ht="15.75">
      <c r="A8" s="13"/>
      <c r="B8" s="178"/>
      <c r="C8" s="178"/>
      <c r="D8" s="178"/>
    </row>
    <row r="9" spans="1:4" ht="15.75">
      <c r="A9" s="13"/>
      <c r="B9" s="178"/>
      <c r="C9" s="178"/>
      <c r="D9" s="178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8"/>
      <c r="H1" s="178"/>
    </row>
    <row r="2" spans="1:16" ht="15.75">
      <c r="A2" s="185" t="s">
        <v>137</v>
      </c>
      <c r="B2" s="186"/>
      <c r="C2" s="186"/>
      <c r="D2" s="186"/>
      <c r="E2" s="186"/>
      <c r="F2" s="186"/>
      <c r="G2" s="186"/>
      <c r="H2" s="186"/>
      <c r="I2" s="186"/>
      <c r="J2" s="13"/>
      <c r="K2" s="13"/>
      <c r="L2" s="13"/>
      <c r="M2" s="13"/>
      <c r="N2" s="13"/>
      <c r="O2" s="13"/>
      <c r="P2" s="13"/>
    </row>
    <row r="3" spans="1:10" ht="12.75" customHeight="1">
      <c r="A3" s="187" t="s">
        <v>104</v>
      </c>
      <c r="B3" s="179" t="s">
        <v>123</v>
      </c>
      <c r="C3" s="179" t="s">
        <v>135</v>
      </c>
      <c r="D3" s="180" t="s">
        <v>129</v>
      </c>
      <c r="E3" s="179" t="s">
        <v>130</v>
      </c>
      <c r="F3" s="179" t="s">
        <v>136</v>
      </c>
      <c r="G3" s="180" t="s">
        <v>131</v>
      </c>
      <c r="H3" s="180" t="s">
        <v>132</v>
      </c>
      <c r="I3" s="182" t="s">
        <v>133</v>
      </c>
      <c r="J3" t="s">
        <v>101</v>
      </c>
    </row>
    <row r="4" spans="1:9" ht="12.75">
      <c r="A4" s="188"/>
      <c r="B4" s="179"/>
      <c r="C4" s="179"/>
      <c r="D4" s="181"/>
      <c r="E4" s="179"/>
      <c r="F4" s="179"/>
      <c r="G4" s="181"/>
      <c r="H4" s="180"/>
      <c r="I4" s="182"/>
    </row>
    <row r="5" spans="1:9" ht="17.25" customHeight="1">
      <c r="A5" s="188"/>
      <c r="B5" s="179"/>
      <c r="C5" s="179"/>
      <c r="D5" s="181"/>
      <c r="E5" s="179"/>
      <c r="F5" s="179"/>
      <c r="G5" s="181"/>
      <c r="H5" s="180"/>
      <c r="I5" s="182"/>
    </row>
    <row r="6" spans="1:9" ht="9.75" customHeight="1">
      <c r="A6" s="171">
        <v>1</v>
      </c>
      <c r="B6" s="171">
        <v>5</v>
      </c>
      <c r="C6" s="171">
        <v>6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14.25" customHeight="1">
      <c r="A7" s="174" t="s">
        <v>117</v>
      </c>
      <c r="B7" s="175">
        <v>17926</v>
      </c>
      <c r="C7" s="176">
        <v>16189.8</v>
      </c>
      <c r="D7" s="173">
        <f>C7/B7/100%</f>
        <v>0.9031462679906281</v>
      </c>
      <c r="E7" s="175">
        <v>0</v>
      </c>
      <c r="F7" s="176">
        <v>0</v>
      </c>
      <c r="G7" s="173"/>
      <c r="H7" s="162"/>
      <c r="I7" s="177">
        <f>SUM(F7,-C7)</f>
        <v>-16189.8</v>
      </c>
    </row>
    <row r="8" spans="1:15" ht="12.75">
      <c r="A8" s="160" t="s">
        <v>37</v>
      </c>
      <c r="B8" s="158">
        <v>462407</v>
      </c>
      <c r="C8" s="158">
        <v>299396.1</v>
      </c>
      <c r="D8" s="159">
        <f>C8/B8/100%</f>
        <v>0.6474731135125549</v>
      </c>
      <c r="E8" s="158">
        <v>245745</v>
      </c>
      <c r="F8" s="158">
        <v>165156.9</v>
      </c>
      <c r="G8" s="159">
        <f aca="true" t="shared" si="0" ref="G8:G27">F8/E8/100%</f>
        <v>0.6720661661478361</v>
      </c>
      <c r="H8" s="173">
        <f>F8/C8/100%</f>
        <v>0.5516334381109173</v>
      </c>
      <c r="I8" s="169">
        <f>SUM(F8,-C8)</f>
        <v>-134239.19999999998</v>
      </c>
      <c r="O8" s="50"/>
    </row>
    <row r="9" spans="1:15" ht="12.75">
      <c r="A9" s="160" t="s">
        <v>134</v>
      </c>
      <c r="B9" s="158">
        <v>0</v>
      </c>
      <c r="C9" s="158">
        <v>0</v>
      </c>
      <c r="D9" s="159"/>
      <c r="E9" s="158">
        <v>3801</v>
      </c>
      <c r="F9" s="158">
        <v>1754.8</v>
      </c>
      <c r="G9" s="159">
        <f t="shared" si="0"/>
        <v>0.46166798210997106</v>
      </c>
      <c r="H9" s="173"/>
      <c r="I9" s="169">
        <f>SUM(F9,-C9)</f>
        <v>1754.8</v>
      </c>
      <c r="O9" s="50"/>
    </row>
    <row r="10" spans="1:15" ht="27.75" customHeight="1">
      <c r="A10" s="160" t="s">
        <v>118</v>
      </c>
      <c r="B10" s="158">
        <v>204520</v>
      </c>
      <c r="C10" s="158">
        <v>149806.4</v>
      </c>
      <c r="D10" s="159">
        <f>C10/B10/100%</f>
        <v>0.7324779972618815</v>
      </c>
      <c r="E10" s="158">
        <v>106162</v>
      </c>
      <c r="F10" s="158">
        <v>83989.6</v>
      </c>
      <c r="G10" s="159">
        <f t="shared" si="0"/>
        <v>0.7911456076562235</v>
      </c>
      <c r="H10" s="159">
        <f>F10/C10/100%</f>
        <v>0.5606542844631471</v>
      </c>
      <c r="I10" s="169">
        <f>SUM(F10,-C10)</f>
        <v>-65816.79999999999</v>
      </c>
      <c r="O10" s="50"/>
    </row>
    <row r="11" spans="1:15" ht="25.5">
      <c r="A11" s="160" t="s">
        <v>95</v>
      </c>
      <c r="B11" s="164">
        <v>125296</v>
      </c>
      <c r="C11" s="164">
        <v>88670</v>
      </c>
      <c r="D11" s="159">
        <f>C11/B11/100%</f>
        <v>0.7076842038053889</v>
      </c>
      <c r="E11" s="164">
        <v>112724.9</v>
      </c>
      <c r="F11" s="164">
        <v>71658.6</v>
      </c>
      <c r="G11" s="159">
        <f>F11/E11/100%</f>
        <v>0.6356945093763668</v>
      </c>
      <c r="H11" s="159">
        <f>F11/C11/100%</f>
        <v>0.8081493176948236</v>
      </c>
      <c r="I11" s="169">
        <f>SUM(F11,-C11)</f>
        <v>-17011.399999999994</v>
      </c>
      <c r="O11" s="50"/>
    </row>
    <row r="12" spans="1:9" ht="12.75">
      <c r="A12" s="160" t="s">
        <v>124</v>
      </c>
      <c r="B12" s="164"/>
      <c r="C12" s="164">
        <v>88.4</v>
      </c>
      <c r="D12" s="159"/>
      <c r="E12" s="164"/>
      <c r="F12" s="164">
        <v>0.4</v>
      </c>
      <c r="G12" s="159"/>
      <c r="H12" s="159"/>
      <c r="I12" s="169">
        <f aca="true" t="shared" si="1" ref="I12:I31">SUM(F12,-C12)</f>
        <v>-88</v>
      </c>
    </row>
    <row r="13" spans="1:9" ht="14.25" customHeight="1">
      <c r="A13" s="160" t="s">
        <v>126</v>
      </c>
      <c r="B13" s="158">
        <v>5000</v>
      </c>
      <c r="C13" s="158">
        <v>1285.4</v>
      </c>
      <c r="D13" s="159">
        <f>C13/B13/100%</f>
        <v>0.25708000000000003</v>
      </c>
      <c r="E13" s="158">
        <v>3244</v>
      </c>
      <c r="F13" s="158">
        <v>2302.3</v>
      </c>
      <c r="G13" s="159">
        <f t="shared" si="0"/>
        <v>0.7097102342786684</v>
      </c>
      <c r="H13" s="159">
        <f>F13/C13/100%</f>
        <v>1.7911156060370312</v>
      </c>
      <c r="I13" s="169">
        <f>SUM(F13,-C13)</f>
        <v>1016.9000000000001</v>
      </c>
    </row>
    <row r="14" spans="1:9" ht="12" customHeight="1">
      <c r="A14" s="160" t="s">
        <v>2</v>
      </c>
      <c r="B14" s="164">
        <v>32790</v>
      </c>
      <c r="C14" s="164">
        <v>9856.5</v>
      </c>
      <c r="D14" s="159">
        <f>C14/B14/100%</f>
        <v>0.3005946935041171</v>
      </c>
      <c r="E14" s="164">
        <v>48702.8</v>
      </c>
      <c r="F14" s="164">
        <v>18972.1</v>
      </c>
      <c r="G14" s="159">
        <f t="shared" si="0"/>
        <v>0.3895484448532733</v>
      </c>
      <c r="H14" s="159">
        <f aca="true" t="shared" si="2" ref="H14:H19">F14/C14/100%</f>
        <v>1.9248313295794652</v>
      </c>
      <c r="I14" s="169">
        <f t="shared" si="1"/>
        <v>9115.599999999999</v>
      </c>
    </row>
    <row r="15" spans="1:9" ht="12.75">
      <c r="A15" s="160" t="s">
        <v>119</v>
      </c>
      <c r="B15" s="164">
        <v>18264</v>
      </c>
      <c r="C15" s="164">
        <v>13762.5</v>
      </c>
      <c r="D15" s="159">
        <f>C15/B15/100%</f>
        <v>0.7535315374507228</v>
      </c>
      <c r="E15" s="164">
        <v>0</v>
      </c>
      <c r="F15" s="164">
        <v>0</v>
      </c>
      <c r="G15" s="159"/>
      <c r="H15" s="162"/>
      <c r="I15" s="169">
        <f>SUM(F15,-C15)</f>
        <v>-13762.5</v>
      </c>
    </row>
    <row r="16" spans="1:9" ht="12.75">
      <c r="A16" s="160" t="s">
        <v>96</v>
      </c>
      <c r="B16" s="164">
        <v>75092.5</v>
      </c>
      <c r="C16" s="164">
        <v>63467.3</v>
      </c>
      <c r="D16" s="159">
        <f>C16/B16/100%</f>
        <v>0.8451882678030429</v>
      </c>
      <c r="E16" s="164">
        <v>103719</v>
      </c>
      <c r="F16" s="164">
        <v>78368.4</v>
      </c>
      <c r="G16" s="159">
        <f t="shared" si="0"/>
        <v>0.7555838370983137</v>
      </c>
      <c r="H16" s="159">
        <f t="shared" si="2"/>
        <v>1.234783896589267</v>
      </c>
      <c r="I16" s="169">
        <f t="shared" si="1"/>
        <v>14901.099999999991</v>
      </c>
    </row>
    <row r="17" spans="1:9" ht="12.75">
      <c r="A17" s="160" t="s">
        <v>97</v>
      </c>
      <c r="B17" s="164">
        <v>4753</v>
      </c>
      <c r="C17" s="164">
        <v>5189.4</v>
      </c>
      <c r="D17" s="159">
        <f>C17/B17/100%</f>
        <v>1.091815695350305</v>
      </c>
      <c r="E17" s="164">
        <v>7474</v>
      </c>
      <c r="F17" s="164">
        <v>4142.5</v>
      </c>
      <c r="G17" s="159">
        <f t="shared" si="0"/>
        <v>0.5542547497993042</v>
      </c>
      <c r="H17" s="159">
        <f t="shared" si="2"/>
        <v>0.7982618414460246</v>
      </c>
      <c r="I17" s="169">
        <f t="shared" si="1"/>
        <v>-1046.8999999999996</v>
      </c>
    </row>
    <row r="18" spans="1:9" ht="25.5" customHeight="1">
      <c r="A18" s="160" t="s">
        <v>103</v>
      </c>
      <c r="B18" s="164">
        <v>0</v>
      </c>
      <c r="C18" s="164">
        <v>44.2</v>
      </c>
      <c r="D18" s="159"/>
      <c r="E18" s="164">
        <v>0</v>
      </c>
      <c r="F18" s="164">
        <v>-8.9</v>
      </c>
      <c r="G18" s="159"/>
      <c r="H18" s="159"/>
      <c r="I18" s="169">
        <f>SUM(F18,-C18)</f>
        <v>-53.1</v>
      </c>
    </row>
    <row r="19" spans="1:9" ht="12.75">
      <c r="A19" s="161" t="s">
        <v>108</v>
      </c>
      <c r="B19" s="168">
        <f>SUM(B7:B18)</f>
        <v>946048.5</v>
      </c>
      <c r="C19" s="168">
        <f>SUM(C7:C18)</f>
        <v>647756</v>
      </c>
      <c r="D19" s="162">
        <f aca="true" t="shared" si="3" ref="D19:D42">C19/B19/100%</f>
        <v>0.6846963977005407</v>
      </c>
      <c r="E19" s="168">
        <f>SUM(E7:E18)</f>
        <v>631572.7</v>
      </c>
      <c r="F19" s="168">
        <f>SUM(F7:F18)</f>
        <v>426336.69999999995</v>
      </c>
      <c r="G19" s="162">
        <f t="shared" si="0"/>
        <v>0.6750397856018793</v>
      </c>
      <c r="H19" s="162">
        <f t="shared" si="2"/>
        <v>0.6581748374387886</v>
      </c>
      <c r="I19" s="169">
        <f>SUM(F19,-C19)</f>
        <v>-221419.30000000005</v>
      </c>
    </row>
    <row r="20" spans="1:9" ht="25.5">
      <c r="A20" s="163" t="s">
        <v>125</v>
      </c>
      <c r="B20" s="164">
        <v>60</v>
      </c>
      <c r="C20" s="164">
        <v>0</v>
      </c>
      <c r="D20" s="165">
        <f t="shared" si="3"/>
        <v>0</v>
      </c>
      <c r="E20" s="164">
        <v>0</v>
      </c>
      <c r="F20" s="164">
        <v>0</v>
      </c>
      <c r="G20" s="165"/>
      <c r="H20" s="159">
        <v>0</v>
      </c>
      <c r="I20" s="169">
        <f t="shared" si="1"/>
        <v>0</v>
      </c>
    </row>
    <row r="21" spans="1:9" ht="12.75">
      <c r="A21" s="163" t="s">
        <v>98</v>
      </c>
      <c r="B21" s="164">
        <v>50</v>
      </c>
      <c r="C21" s="164">
        <v>0</v>
      </c>
      <c r="D21" s="165">
        <f t="shared" si="3"/>
        <v>0</v>
      </c>
      <c r="E21" s="164">
        <v>0</v>
      </c>
      <c r="F21" s="164">
        <v>0</v>
      </c>
      <c r="G21" s="165"/>
      <c r="H21" s="159">
        <v>0</v>
      </c>
      <c r="I21" s="169">
        <f t="shared" si="1"/>
        <v>0</v>
      </c>
    </row>
    <row r="22" spans="1:9" ht="22.5" customHeight="1">
      <c r="A22" s="160" t="s">
        <v>128</v>
      </c>
      <c r="B22" s="164">
        <v>200000</v>
      </c>
      <c r="C22" s="164">
        <v>151693.8</v>
      </c>
      <c r="D22" s="165">
        <f t="shared" si="3"/>
        <v>0.758469</v>
      </c>
      <c r="E22" s="164">
        <v>357320.6</v>
      </c>
      <c r="F22" s="164">
        <v>214729.3</v>
      </c>
      <c r="G22" s="165">
        <f t="shared" si="0"/>
        <v>0.6009429627063203</v>
      </c>
      <c r="H22" s="159">
        <f aca="true" t="shared" si="4" ref="H22:H27">F22/C22/100%</f>
        <v>1.4155443399796168</v>
      </c>
      <c r="I22" s="169">
        <f t="shared" si="1"/>
        <v>63035.5</v>
      </c>
    </row>
    <row r="23" spans="1:9" ht="24.75" customHeight="1">
      <c r="A23" s="160" t="s">
        <v>122</v>
      </c>
      <c r="B23" s="164">
        <v>7508.4</v>
      </c>
      <c r="C23" s="164">
        <v>4262.8</v>
      </c>
      <c r="D23" s="165">
        <f t="shared" si="3"/>
        <v>0.5677374673698791</v>
      </c>
      <c r="E23" s="164">
        <v>7583</v>
      </c>
      <c r="F23" s="164">
        <v>4723.9</v>
      </c>
      <c r="G23" s="165">
        <f t="shared" si="0"/>
        <v>0.622959250956086</v>
      </c>
      <c r="H23" s="159">
        <f t="shared" si="4"/>
        <v>1.1081683400581777</v>
      </c>
      <c r="I23" s="169">
        <f t="shared" si="1"/>
        <v>461.09999999999945</v>
      </c>
    </row>
    <row r="24" spans="1:9" ht="25.5">
      <c r="A24" s="160" t="s">
        <v>106</v>
      </c>
      <c r="B24" s="164">
        <v>70466</v>
      </c>
      <c r="C24" s="164">
        <v>60354.4</v>
      </c>
      <c r="D24" s="165">
        <f t="shared" si="3"/>
        <v>0.856503845826356</v>
      </c>
      <c r="E24" s="164">
        <v>68435</v>
      </c>
      <c r="F24" s="164">
        <v>64521.2</v>
      </c>
      <c r="G24" s="165">
        <f t="shared" si="0"/>
        <v>0.942809965660846</v>
      </c>
      <c r="H24" s="159">
        <f t="shared" si="4"/>
        <v>1.0690388770329917</v>
      </c>
      <c r="I24" s="169">
        <f t="shared" si="1"/>
        <v>4166.799999999996</v>
      </c>
    </row>
    <row r="25" spans="1:9" ht="25.5">
      <c r="A25" s="160" t="s">
        <v>105</v>
      </c>
      <c r="B25" s="164">
        <v>130</v>
      </c>
      <c r="C25" s="164">
        <v>235.9</v>
      </c>
      <c r="D25" s="165">
        <f t="shared" si="3"/>
        <v>1.8146153846153847</v>
      </c>
      <c r="E25" s="164">
        <v>206</v>
      </c>
      <c r="F25" s="164">
        <v>375.7</v>
      </c>
      <c r="G25" s="165">
        <f t="shared" si="0"/>
        <v>1.8237864077669903</v>
      </c>
      <c r="H25" s="159"/>
      <c r="I25" s="169">
        <f t="shared" si="1"/>
        <v>139.79999999999998</v>
      </c>
    </row>
    <row r="26" spans="1:9" ht="12.75">
      <c r="A26" s="160" t="s">
        <v>102</v>
      </c>
      <c r="B26" s="164">
        <v>12700</v>
      </c>
      <c r="C26" s="164">
        <v>5606.4</v>
      </c>
      <c r="D26" s="165">
        <f t="shared" si="3"/>
        <v>0.44144881889763776</v>
      </c>
      <c r="E26" s="164">
        <v>26532</v>
      </c>
      <c r="F26" s="164">
        <v>8557.1</v>
      </c>
      <c r="G26" s="165">
        <f t="shared" si="0"/>
        <v>0.3225199758781849</v>
      </c>
      <c r="H26" s="159">
        <f t="shared" si="4"/>
        <v>1.5263092180365299</v>
      </c>
      <c r="I26" s="169">
        <f t="shared" si="1"/>
        <v>2950.7000000000007</v>
      </c>
    </row>
    <row r="27" spans="1:9" ht="12.75">
      <c r="A27" s="160" t="s">
        <v>99</v>
      </c>
      <c r="B27" s="164">
        <v>700</v>
      </c>
      <c r="C27" s="164">
        <v>410.8</v>
      </c>
      <c r="D27" s="165">
        <f t="shared" si="3"/>
        <v>0.5868571428571429</v>
      </c>
      <c r="E27" s="164">
        <v>989</v>
      </c>
      <c r="F27" s="164">
        <v>462.1</v>
      </c>
      <c r="G27" s="165">
        <f t="shared" si="0"/>
        <v>0.4672396359959555</v>
      </c>
      <c r="H27" s="159">
        <f t="shared" si="4"/>
        <v>1.1248782862706914</v>
      </c>
      <c r="I27" s="169">
        <f t="shared" si="1"/>
        <v>51.30000000000001</v>
      </c>
    </row>
    <row r="28" spans="1:9" ht="23.25" customHeight="1">
      <c r="A28" s="160" t="s">
        <v>107</v>
      </c>
      <c r="B28" s="164">
        <v>0</v>
      </c>
      <c r="C28" s="164">
        <v>0</v>
      </c>
      <c r="D28" s="165"/>
      <c r="E28" s="164"/>
      <c r="F28" s="164">
        <v>0</v>
      </c>
      <c r="G28" s="159"/>
      <c r="H28" s="159"/>
      <c r="I28" s="169">
        <f t="shared" si="1"/>
        <v>0</v>
      </c>
    </row>
    <row r="29" spans="1:9" ht="14.25" customHeight="1">
      <c r="A29" s="160" t="s">
        <v>120</v>
      </c>
      <c r="B29" s="164">
        <v>48232</v>
      </c>
      <c r="C29" s="164">
        <v>39909.2</v>
      </c>
      <c r="D29" s="165">
        <f t="shared" si="3"/>
        <v>0.8274423619173992</v>
      </c>
      <c r="E29" s="164">
        <v>94400</v>
      </c>
      <c r="F29" s="164">
        <v>22650.1</v>
      </c>
      <c r="G29" s="159">
        <f>F29/E29/100%</f>
        <v>0.2399375</v>
      </c>
      <c r="H29" s="159">
        <f>F29/C29/100%</f>
        <v>0.5675408176560793</v>
      </c>
      <c r="I29" s="169">
        <f t="shared" si="1"/>
        <v>-17259.1</v>
      </c>
    </row>
    <row r="30" spans="1:9" ht="15" customHeight="1">
      <c r="A30" s="160" t="s">
        <v>121</v>
      </c>
      <c r="B30" s="164">
        <v>10000</v>
      </c>
      <c r="C30" s="164">
        <v>9020.5</v>
      </c>
      <c r="D30" s="165">
        <f t="shared" si="3"/>
        <v>0.90205</v>
      </c>
      <c r="E30" s="164">
        <v>5000</v>
      </c>
      <c r="F30" s="164">
        <v>3334.7</v>
      </c>
      <c r="G30" s="165">
        <f>F30/E30/100%</f>
        <v>0.66694</v>
      </c>
      <c r="H30" s="159">
        <v>0</v>
      </c>
      <c r="I30" s="169">
        <f t="shared" si="1"/>
        <v>-5685.8</v>
      </c>
    </row>
    <row r="31" spans="1:9" ht="12.75">
      <c r="A31" s="160" t="s">
        <v>100</v>
      </c>
      <c r="B31" s="164">
        <v>11930.5</v>
      </c>
      <c r="C31" s="164">
        <v>8575.9</v>
      </c>
      <c r="D31" s="165">
        <f t="shared" si="3"/>
        <v>0.7188215078999204</v>
      </c>
      <c r="E31" s="164">
        <v>4088</v>
      </c>
      <c r="F31" s="164">
        <v>6301.8</v>
      </c>
      <c r="G31" s="165">
        <f>F31/E31/100%</f>
        <v>1.5415362035225049</v>
      </c>
      <c r="H31" s="159">
        <f>F31/C31/100%</f>
        <v>0.7348266654228711</v>
      </c>
      <c r="I31" s="169">
        <f t="shared" si="1"/>
        <v>-2274.0999999999995</v>
      </c>
    </row>
    <row r="32" spans="1:9" ht="12.75">
      <c r="A32" s="160" t="s">
        <v>7</v>
      </c>
      <c r="B32" s="164">
        <v>0</v>
      </c>
      <c r="C32" s="164">
        <v>206.8</v>
      </c>
      <c r="D32" s="159">
        <v>0</v>
      </c>
      <c r="E32" s="164">
        <v>0</v>
      </c>
      <c r="F32" s="164">
        <v>-184</v>
      </c>
      <c r="G32" s="159"/>
      <c r="H32" s="159"/>
      <c r="I32" s="169">
        <f>SUM(F32,-C32)</f>
        <v>-390.8</v>
      </c>
    </row>
    <row r="33" spans="1:9" ht="12.75">
      <c r="A33" s="161" t="s">
        <v>109</v>
      </c>
      <c r="B33" s="168">
        <f>SUM(B20:B32)</f>
        <v>361776.9</v>
      </c>
      <c r="C33" s="168">
        <f>SUM(C20:C32)</f>
        <v>280276.49999999994</v>
      </c>
      <c r="D33" s="162">
        <f t="shared" si="3"/>
        <v>0.7747219349825816</v>
      </c>
      <c r="E33" s="168">
        <f>SUM(E20:E32)</f>
        <v>564553.6</v>
      </c>
      <c r="F33" s="168">
        <f>SUM(F20:F32)</f>
        <v>325471.8999999999</v>
      </c>
      <c r="G33" s="162">
        <f>F33/E33/100%</f>
        <v>0.5765119556407043</v>
      </c>
      <c r="H33" s="162">
        <f>F33/C33/100%</f>
        <v>1.16125290561285</v>
      </c>
      <c r="I33" s="170">
        <f>SUM(F33,-C33)</f>
        <v>45195.399999999965</v>
      </c>
    </row>
    <row r="34" spans="1:9" ht="12.75">
      <c r="A34" s="161" t="s">
        <v>110</v>
      </c>
      <c r="B34" s="168">
        <f>SUM(B19+B33)</f>
        <v>1307825.4</v>
      </c>
      <c r="C34" s="168">
        <f>SUM(C19+C33)</f>
        <v>928032.5</v>
      </c>
      <c r="D34" s="162">
        <f t="shared" si="3"/>
        <v>0.7095996912126038</v>
      </c>
      <c r="E34" s="168">
        <f>SUM(E19+E33)</f>
        <v>1196126.2999999998</v>
      </c>
      <c r="F34" s="168">
        <f>SUM(F19+F33)</f>
        <v>751808.5999999999</v>
      </c>
      <c r="G34" s="162">
        <f>F34/E34/100%</f>
        <v>0.6285361336842105</v>
      </c>
      <c r="H34" s="162">
        <f>F34/C34/100%</f>
        <v>0.8101102062697156</v>
      </c>
      <c r="I34" s="170">
        <f>SUM(F34,-C34)</f>
        <v>-176223.90000000014</v>
      </c>
    </row>
    <row r="35" spans="1:9" ht="12.75">
      <c r="A35" s="161" t="s">
        <v>111</v>
      </c>
      <c r="B35" s="168">
        <f>SUM(B36:B41)</f>
        <v>917655.3000000002</v>
      </c>
      <c r="C35" s="168">
        <f>SUM(C36:C41)</f>
        <v>557130.2000000001</v>
      </c>
      <c r="D35" s="162">
        <f t="shared" si="3"/>
        <v>0.6071236116655131</v>
      </c>
      <c r="E35" s="168">
        <f>SUM(E36:E41)</f>
        <v>1124924</v>
      </c>
      <c r="F35" s="168">
        <f>SUM(F36:F41)</f>
        <v>724726.6</v>
      </c>
      <c r="G35" s="162">
        <f aca="true" t="shared" si="5" ref="G35:G42">F35/E35/100%</f>
        <v>0.6442449445473649</v>
      </c>
      <c r="H35" s="162">
        <f aca="true" t="shared" si="6" ref="H35:H42">F35/C35/100%</f>
        <v>1.300820885315497</v>
      </c>
      <c r="I35" s="170">
        <f aca="true" t="shared" si="7" ref="I35:I41">SUM(F35,-C35)</f>
        <v>167596.3999999999</v>
      </c>
    </row>
    <row r="36" spans="1:9" ht="12.75">
      <c r="A36" s="166" t="s">
        <v>112</v>
      </c>
      <c r="B36" s="164">
        <v>240</v>
      </c>
      <c r="C36" s="164">
        <v>168</v>
      </c>
      <c r="D36" s="165">
        <f t="shared" si="3"/>
        <v>0.7</v>
      </c>
      <c r="E36" s="164">
        <v>208</v>
      </c>
      <c r="F36" s="164">
        <v>138.6</v>
      </c>
      <c r="G36" s="159">
        <f t="shared" si="5"/>
        <v>0.6663461538461538</v>
      </c>
      <c r="H36" s="173">
        <f t="shared" si="6"/>
        <v>0.825</v>
      </c>
      <c r="I36" s="169">
        <f t="shared" si="7"/>
        <v>-29.400000000000006</v>
      </c>
    </row>
    <row r="37" spans="1:9" ht="12.75">
      <c r="A37" s="166" t="s">
        <v>114</v>
      </c>
      <c r="B37" s="164">
        <v>256771.9</v>
      </c>
      <c r="C37" s="164">
        <v>150253.2</v>
      </c>
      <c r="D37" s="165">
        <f t="shared" si="3"/>
        <v>0.5851621614358893</v>
      </c>
      <c r="E37" s="164">
        <v>158877.5</v>
      </c>
      <c r="F37" s="164">
        <v>22380.3</v>
      </c>
      <c r="G37" s="159">
        <f t="shared" si="5"/>
        <v>0.1408651319412755</v>
      </c>
      <c r="H37" s="159">
        <v>0</v>
      </c>
      <c r="I37" s="169">
        <f t="shared" si="7"/>
        <v>-127872.90000000001</v>
      </c>
    </row>
    <row r="38" spans="1:14" ht="12.75">
      <c r="A38" s="166" t="s">
        <v>115</v>
      </c>
      <c r="B38" s="164">
        <v>570331.8</v>
      </c>
      <c r="C38" s="164">
        <v>315983.6</v>
      </c>
      <c r="D38" s="165">
        <f t="shared" si="3"/>
        <v>0.5540346864754866</v>
      </c>
      <c r="E38" s="164">
        <v>891883.2</v>
      </c>
      <c r="F38" s="164">
        <v>629457.4</v>
      </c>
      <c r="G38" s="165">
        <f>F38/E38/100%</f>
        <v>0.7057621446395672</v>
      </c>
      <c r="H38" s="159">
        <f t="shared" si="6"/>
        <v>1.9920571827145461</v>
      </c>
      <c r="I38" s="169">
        <f t="shared" si="7"/>
        <v>313473.80000000005</v>
      </c>
      <c r="M38" s="8"/>
      <c r="N38" s="8"/>
    </row>
    <row r="39" spans="1:14" ht="12.75">
      <c r="A39" s="166" t="s">
        <v>113</v>
      </c>
      <c r="B39" s="164">
        <v>84212</v>
      </c>
      <c r="C39" s="164">
        <v>84212</v>
      </c>
      <c r="D39" s="165">
        <f t="shared" si="3"/>
        <v>1</v>
      </c>
      <c r="E39" s="164">
        <v>73711.2</v>
      </c>
      <c r="F39" s="164">
        <v>71959.2</v>
      </c>
      <c r="G39" s="165">
        <f>F39/E39/100%</f>
        <v>0.9762315631817146</v>
      </c>
      <c r="H39" s="159"/>
      <c r="I39" s="169">
        <f t="shared" si="7"/>
        <v>-12252.800000000003</v>
      </c>
      <c r="M39" s="8"/>
      <c r="N39" s="8"/>
    </row>
    <row r="40" spans="1:14" ht="12.75">
      <c r="A40" s="160" t="s">
        <v>127</v>
      </c>
      <c r="B40" s="164">
        <v>6166.8</v>
      </c>
      <c r="C40" s="164">
        <v>6580.6</v>
      </c>
      <c r="D40" s="165">
        <f t="shared" si="3"/>
        <v>1.0671012518648246</v>
      </c>
      <c r="E40" s="164">
        <v>244.5</v>
      </c>
      <c r="F40" s="164">
        <v>791.4</v>
      </c>
      <c r="G40" s="165">
        <f>F40/E40/100%</f>
        <v>3.23680981595092</v>
      </c>
      <c r="H40" s="159"/>
      <c r="I40" s="169">
        <f t="shared" si="7"/>
        <v>-5789.200000000001</v>
      </c>
      <c r="M40" s="8"/>
      <c r="N40" s="8"/>
    </row>
    <row r="41" spans="1:14" ht="12.75">
      <c r="A41" s="160" t="s">
        <v>94</v>
      </c>
      <c r="B41" s="164">
        <v>-67.2</v>
      </c>
      <c r="C41" s="164">
        <v>-67.2</v>
      </c>
      <c r="D41" s="165">
        <f t="shared" si="3"/>
        <v>1</v>
      </c>
      <c r="E41" s="164">
        <v>-0.4</v>
      </c>
      <c r="F41" s="164">
        <v>-0.3</v>
      </c>
      <c r="G41" s="165">
        <f>F41/E41/100%</f>
        <v>0.7499999999999999</v>
      </c>
      <c r="H41" s="159">
        <f t="shared" si="6"/>
        <v>0.004464285714285714</v>
      </c>
      <c r="I41" s="169">
        <f t="shared" si="7"/>
        <v>66.9</v>
      </c>
      <c r="M41" s="8"/>
      <c r="N41" s="8"/>
    </row>
    <row r="42" spans="1:9" ht="18" customHeight="1">
      <c r="A42" s="167" t="s">
        <v>116</v>
      </c>
      <c r="B42" s="168">
        <f>SUM(B35+B34)</f>
        <v>2225480.7</v>
      </c>
      <c r="C42" s="168">
        <f>SUM(C35+C34)</f>
        <v>1485162.7000000002</v>
      </c>
      <c r="D42" s="162">
        <f t="shared" si="3"/>
        <v>0.6673446774892274</v>
      </c>
      <c r="E42" s="168">
        <f>SUM(E35+E34)</f>
        <v>2321050.3</v>
      </c>
      <c r="F42" s="168">
        <f>SUM(F35+F34)</f>
        <v>1476535.1999999997</v>
      </c>
      <c r="G42" s="162">
        <f t="shared" si="5"/>
        <v>0.6361495914155759</v>
      </c>
      <c r="H42" s="162">
        <f t="shared" si="6"/>
        <v>0.9941908721515829</v>
      </c>
      <c r="I42" s="169">
        <f>SUM(F42,-C42)</f>
        <v>-8627.500000000466</v>
      </c>
    </row>
    <row r="43" spans="2:8" ht="12.75">
      <c r="B43" s="156"/>
      <c r="C43" s="156"/>
      <c r="D43" s="156"/>
      <c r="E43" s="156"/>
      <c r="G43" s="154"/>
      <c r="H43" s="154"/>
    </row>
    <row r="44" spans="1:8" ht="12.75">
      <c r="A44" s="102"/>
      <c r="B44" s="102"/>
      <c r="C44" s="102"/>
      <c r="D44" s="102"/>
      <c r="E44" s="102"/>
      <c r="F44" s="102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8" ht="12.75">
      <c r="A48" s="102"/>
      <c r="B48" s="102"/>
      <c r="C48" s="102"/>
      <c r="D48" s="102"/>
      <c r="E48" s="102"/>
      <c r="F48" s="102"/>
      <c r="G48" s="154"/>
      <c r="H48" s="154"/>
    </row>
    <row r="49" spans="1:8" ht="12.75">
      <c r="A49" s="102"/>
      <c r="B49" s="102"/>
      <c r="C49" s="102"/>
      <c r="D49" s="102"/>
      <c r="E49" s="102"/>
      <c r="F49" s="102"/>
      <c r="G49" s="154"/>
      <c r="H49" s="154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1:6" ht="12.75">
      <c r="A59" s="102"/>
      <c r="B59" s="102"/>
      <c r="C59" s="102"/>
      <c r="D59" s="102"/>
      <c r="E59" s="102"/>
      <c r="F59" s="102"/>
    </row>
    <row r="60" spans="1:6" ht="12.75">
      <c r="A60" s="102"/>
      <c r="B60" s="102"/>
      <c r="C60" s="102"/>
      <c r="D60" s="102"/>
      <c r="E60" s="102"/>
      <c r="F60" s="102"/>
    </row>
    <row r="61" spans="7:8" ht="12.75">
      <c r="G61" s="178"/>
      <c r="H61" s="178"/>
    </row>
    <row r="62" spans="1:8" ht="15.75">
      <c r="A62" s="183"/>
      <c r="B62" s="183"/>
      <c r="C62" s="183"/>
      <c r="D62" s="183"/>
      <c r="E62" s="183"/>
      <c r="F62" s="183"/>
      <c r="G62" s="184"/>
      <c r="H62" s="184"/>
    </row>
    <row r="63" spans="1:8" ht="15.75">
      <c r="A63" s="157"/>
      <c r="B63" s="157"/>
      <c r="C63" s="157"/>
      <c r="D63" s="157"/>
      <c r="E63" s="157"/>
      <c r="F63" s="157"/>
      <c r="G63" s="116"/>
      <c r="H63" s="116"/>
    </row>
    <row r="64" spans="1:8" ht="15.75">
      <c r="A64" s="130"/>
      <c r="B64" s="130"/>
      <c r="C64" s="130"/>
      <c r="D64" s="130"/>
      <c r="E64" s="130"/>
      <c r="F64" s="130"/>
      <c r="G64" s="116"/>
      <c r="H64" s="116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</sheetData>
  <sheetProtection/>
  <mergeCells count="13">
    <mergeCell ref="G61:H61"/>
    <mergeCell ref="A62:H62"/>
    <mergeCell ref="G1:H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krigeroa</cp:lastModifiedBy>
  <cp:lastPrinted>2014-04-03T11:03:53Z</cp:lastPrinted>
  <dcterms:created xsi:type="dcterms:W3CDTF">1998-12-22T06:31:00Z</dcterms:created>
  <dcterms:modified xsi:type="dcterms:W3CDTF">2015-04-23T08:28:35Z</dcterms:modified>
  <cp:category/>
  <cp:version/>
  <cp:contentType/>
  <cp:contentStatus/>
</cp:coreProperties>
</file>